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шибки протокола Штрих" sheetId="1" r:id="rId3"/>
  </sheets>
  <definedNames/>
  <calcPr/>
</workbook>
</file>

<file path=xl/sharedStrings.xml><?xml version="1.0" encoding="utf-8"?>
<sst xmlns="http://schemas.openxmlformats.org/spreadsheetml/2006/main" count="521" uniqueCount="390">
  <si>
    <t>Код ошибки</t>
  </si>
  <si>
    <t>Код ошибки в шестнадтатиричной форме</t>
  </si>
  <si>
    <t>Источник ошибки</t>
  </si>
  <si>
    <t>Расшифровка</t>
  </si>
  <si>
    <t>Пояснения</t>
  </si>
  <si>
    <t>Пути решения</t>
  </si>
  <si>
    <t>Старая расшифровка ошибки (2005 год)</t>
  </si>
  <si>
    <t>Обновление ключей не выполнено</t>
  </si>
  <si>
    <t>При продаже маркированной продукции с кодом проверки длиной 88 символов (сейчас это ТОЛЬКО обувь и ТОЛЬКО для продажи обуви нужны эти ключи), нужны ключи проверки, которые скачиваются с сайта ключей проверки, который принадлежит производителю ФН</t>
  </si>
  <si>
    <t>Решение</t>
  </si>
  <si>
    <t>Тест Драйвера</t>
  </si>
  <si>
    <t>Connect timed out.</t>
  </si>
  <si>
    <t>ККТ не обнаружен по TCP на указонном IP и порту</t>
  </si>
  <si>
    <t>Неверная длина ответа</t>
  </si>
  <si>
    <t>От аппарата вв ответ на команды приходяит какой-то мусор, который Тест Драйвера не может разобрать.</t>
  </si>
  <si>
    <t>Снимите галочку "Настройка свойств" - "Использовать простой режим обмена". обновите прошивку для использования опции.</t>
  </si>
  <si>
    <t>Иногда проблема в языке системы</t>
  </si>
  <si>
    <t>СOM порт занят другим приложением</t>
  </si>
  <si>
    <t>ККТ использует другая программа</t>
  </si>
  <si>
    <t>Как узнать какой процесс занимает СОМ-порт</t>
  </si>
  <si>
    <t>СOM порт недоступен</t>
  </si>
  <si>
    <t>Нет связи</t>
  </si>
  <si>
    <t>ККТ не обнаружен на COM-порту и скорости указанных в настройках</t>
  </si>
  <si>
    <t>00h</t>
  </si>
  <si>
    <t>ККТ</t>
  </si>
  <si>
    <t>Ошибок нет</t>
  </si>
  <si>
    <t>Команда успешно выполнена</t>
  </si>
  <si>
    <t>Действий не требуется</t>
  </si>
  <si>
    <t>01h</t>
  </si>
  <si>
    <t>ФН</t>
  </si>
  <si>
    <t>Неизвестная команда, неверный формат посылки или неизвестные параметры</t>
  </si>
  <si>
    <t>Неверно сформирована команда.
Обратитесь в техническую поддержку Вашей кассовой программы.</t>
  </si>
  <si>
    <t xml:space="preserve">Неисправен накопитель ФП 1, ФП 2 или часы
</t>
  </si>
  <si>
    <t>02h</t>
  </si>
  <si>
    <t>Неверное состояние ФН</t>
  </si>
  <si>
    <t>ФН не в том состоянии чтобы выполнить операцию. Например смена открыта в ККТ, а в ФН закрыта. Или идет попытка выполнить операцию на нефискализированном ФН. Иногда помогает просто выключить и включить аппарат.</t>
  </si>
  <si>
    <t>Отсутствует ФП 1</t>
  </si>
  <si>
    <t>03h</t>
  </si>
  <si>
    <t>Ошибка ФН</t>
  </si>
  <si>
    <t xml:space="preserve">Отсутствует ФП 2
</t>
  </si>
  <si>
    <t>04h</t>
  </si>
  <si>
    <t>Ошибка КС</t>
  </si>
  <si>
    <t xml:space="preserve"> Некорректные параметры в команде обращения к ФП
</t>
  </si>
  <si>
    <t>05h</t>
  </si>
  <si>
    <t>Закончен срок эксплуатации ФН</t>
  </si>
  <si>
    <t>При регистрации в данном режиме срок действия ФН режется на количество дней, превышающее оставшийся срок действия ФН</t>
  </si>
  <si>
    <t xml:space="preserve">Нет запрошенных данных
</t>
  </si>
  <si>
    <t>06h</t>
  </si>
  <si>
    <t xml:space="preserve">Архив ФН переполнен </t>
  </si>
  <si>
    <t xml:space="preserve"> ФП в режиме вывода данных</t>
  </si>
  <si>
    <t>07h</t>
  </si>
  <si>
    <t xml:space="preserve">Неверные дата и/или время </t>
  </si>
  <si>
    <t>Дата и время последнего документа ФН больше чем текущее время.</t>
  </si>
  <si>
    <t>Некорректные параметры в команде для данной реализации ФП</t>
  </si>
  <si>
    <t>08h</t>
  </si>
  <si>
    <t xml:space="preserve">Нет запрошенных данных </t>
  </si>
  <si>
    <t>Идет запрос документа в ФН, который прочитать нельзя, так как он еще не сформирован или с момента его отправки в ОФД прошло 30 дней.</t>
  </si>
  <si>
    <t xml:space="preserve">Команда не поддерживается в данной реализации ФП
</t>
  </si>
  <si>
    <t>09h</t>
  </si>
  <si>
    <t>Некорректное значение параметров команды</t>
  </si>
  <si>
    <t>ФН не может записать данные из-за законодательных ограничений по своей модели ФН</t>
  </si>
  <si>
    <t>Некорректная длина команды</t>
  </si>
  <si>
    <t>10h</t>
  </si>
  <si>
    <t>Некорректная команда</t>
  </si>
  <si>
    <t>ФН получил некорректную команду</t>
  </si>
  <si>
    <t>ФН зарегистрирован на ФФД 1.2, а идет попытка перерегистрировать на ФФД 1.05</t>
  </si>
  <si>
    <t>0Bh</t>
  </si>
  <si>
    <t>Неразрешенные реквизиты</t>
  </si>
  <si>
    <t>Нюансы при пробитии маркированного товара</t>
  </si>
  <si>
    <t>Не введена лицензия</t>
  </si>
  <si>
    <t>0Dh</t>
  </si>
  <si>
    <t>Отсутствуют данные, необходимые для корректного учета в ФН</t>
  </si>
  <si>
    <t>ФН зафискализирован на ФФД 1.2, а прошивка для ФФД 1.05</t>
  </si>
  <si>
    <t>Установите прошивку С.3 для ФФД 1.2</t>
  </si>
  <si>
    <t>0Eh</t>
  </si>
  <si>
    <t>Количество позиций, подлежащих учету в 
документе, превысило разрешенный лимит</t>
  </si>
  <si>
    <t>В автономном режиме количество позиций с маркировкой не может превышать 10, в онлайн-режиме - 128.</t>
  </si>
  <si>
    <t>Обновите прошивку версии С.3 до 2023 года или новее. В них исправлено преждевременное срабатывание ошибки, хотя в чеке еще много места.</t>
  </si>
  <si>
    <t>Примечание 22 к таблице 96</t>
  </si>
  <si>
    <t xml:space="preserve">Превышение размеров TLV данных </t>
  </si>
  <si>
    <t>ФН не может записать в себя данных больше, чем ограничено законом</t>
  </si>
  <si>
    <r>
      <rPr>
        <color rgb="FF1155CC"/>
        <u/>
      </rPr>
      <t>Комментарии ФНС о том, что размером больше Фискальные документы не будут.</t>
    </r>
    <r>
      <rPr>
        <color rgb="FF000000"/>
      </rPr>
      <t xml:space="preserve"> (2 последних абзаца)</t>
    </r>
  </si>
  <si>
    <t>11h</t>
  </si>
  <si>
    <t xml:space="preserve">Нет транспортного соединения </t>
  </si>
  <si>
    <t>12h</t>
  </si>
  <si>
    <t xml:space="preserve">"Исчерпан ресурс ФН"
или "Исчерпан ресурс КС (криптографического сопроцессора)" </t>
  </si>
  <si>
    <t>У ФН истек срок действия или ресурс в ~250 000 документов</t>
  </si>
  <si>
    <t>Как закрыть архив ФН</t>
  </si>
  <si>
    <t>Заводской номер уже введен</t>
  </si>
  <si>
    <t>14h</t>
  </si>
  <si>
    <t xml:space="preserve">Исчерпан ресурс хранения </t>
  </si>
  <si>
    <t>По закону данные в ОФД должны передаться не позже 30 дней. По истечению срока онлайн-касса блокируется и никакие фискальные операции недоступны. Отправьте данные, которым более 30 дней в ОФД.</t>
  </si>
  <si>
    <t>Область сменных итогов ФП переполнена</t>
  </si>
  <si>
    <t>15h</t>
  </si>
  <si>
    <t xml:space="preserve">Исчерпан ресурс Ожидания передачи сообщения </t>
  </si>
  <si>
    <t>Смена уже открыта</t>
  </si>
  <si>
    <t>16h</t>
  </si>
  <si>
    <t xml:space="preserve">Продолжительность смены более 24 часов </t>
  </si>
  <si>
    <t>По Трудовому кодексу запрещено работать в смене более 24 часов</t>
  </si>
  <si>
    <t>Закройте и откройте смену</t>
  </si>
  <si>
    <t>Смена не открыта</t>
  </si>
  <si>
    <t>17h</t>
  </si>
  <si>
    <t>Неверная разница во времени между 2 операциями</t>
  </si>
  <si>
    <t>Номер первой смены больше номера последней смены</t>
  </si>
  <si>
    <t>18h</t>
  </si>
  <si>
    <t>Ошибка закрытия чека: Некорректный реквизит, переданный ККТ в ФН</t>
  </si>
  <si>
    <t>На новых ФН
1) Идет передачата данных покупателя (Тег 1256) без адреса покупателя
2) Особенности новых МГМ</t>
  </si>
  <si>
    <t>Связаться с поддержкой кассовой программы и спросить как передавать адрес покупателя в составе тега 1256</t>
  </si>
  <si>
    <t>Новые ФМ ФН (МГМ), предназначенные для обучения и тестирования, будут иметь особенности и ограничения :
1. Не более 5 смен
2. Не более 20 чеков в смене
3. Не более 1-100 руб. (в зависимости от версии ФН) в одной позиции товара
4. ФПД,то что печатается на чеке – всегда 0000000</t>
  </si>
  <si>
    <t>19h</t>
  </si>
  <si>
    <t>Реквизит не соответствует установкам при регистрации</t>
  </si>
  <si>
    <t>1) При добавлении позиции. Идет попытка добавить товар с признаком предмета расчета "2. подакцизный товар", в то время, как в последнем отчете о (пере)регистрации нет признака "торговля подакцизными товарами" 
2) При закрытии чека. На новых ФН идет попытка закрыть чек по Систему Налогообложения, на которую ФН не зарегистрирован</t>
  </si>
  <si>
    <t>Выполните перерегистрацию без замены ФН с признаком "Подакцизный товар" и с справильной СНО</t>
  </si>
  <si>
    <t>Не продавайте подакцизные товары и по неправильной СНО.</t>
  </si>
  <si>
    <t>Нет данных в ФП</t>
  </si>
  <si>
    <t>20h</t>
  </si>
  <si>
    <t>Сообщение от ОФД не может быть принято</t>
  </si>
  <si>
    <t>Переполнение денежного регистра при добавлении</t>
  </si>
  <si>
    <t>25h</t>
  </si>
  <si>
    <t>Нет активизации кассы с запрашиваемым номером</t>
  </si>
  <si>
    <t>2Fh</t>
  </si>
  <si>
    <t xml:space="preserve">Таймаут обмена с ФН </t>
  </si>
  <si>
    <t>ЭКЛЗ не отвечает</t>
  </si>
  <si>
    <t>30h</t>
  </si>
  <si>
    <t xml:space="preserve">ФН не отвечает </t>
  </si>
  <si>
    <t>ФН не установлен, либо шлейф или ФН неисправен? либо старая версия прошивки работает нестабильно с ФН с номерами 7х</t>
  </si>
  <si>
    <t>Для Элвес-ФР-Ф</t>
  </si>
  <si>
    <t>ККТ заблокирован, ждет ввода пароля налогового инспектора
ЭКЛЗ ответила NAK</t>
  </si>
  <si>
    <t>33h</t>
  </si>
  <si>
    <t xml:space="preserve">Некорректные параметры в команде </t>
  </si>
  <si>
    <t>Команды на формирование фискального документа правильные, а вот их значения неправильные - не проходят по контрольной сумме, или по заложенному алгоритму, или формату, который должен быть в значении тега.</t>
  </si>
  <si>
    <t>Причины и решения</t>
  </si>
  <si>
    <t>Некорректные параметры в команде</t>
  </si>
  <si>
    <t>34h</t>
  </si>
  <si>
    <t xml:space="preserve">Нет данных </t>
  </si>
  <si>
    <t>35h</t>
  </si>
  <si>
    <t xml:space="preserve">Некорректный параметр при данных настройках </t>
  </si>
  <si>
    <t>Некорректный параметр при данных настройках</t>
  </si>
  <si>
    <t>36h</t>
  </si>
  <si>
    <t xml:space="preserve">Некорректные параметры в команде для данной реализации ККТ </t>
  </si>
  <si>
    <t>Некорректные параметры в команде для данной реализации ФР</t>
  </si>
  <si>
    <t>37h</t>
  </si>
  <si>
    <t xml:space="preserve">Команда не поддерживается в данной реализации ККТ </t>
  </si>
  <si>
    <t>1) Команда "Продажа" для ФФД 1.0 на прошивке С.3 для ФФД 1.2
2) Иностранный язык в настройках Windows
3) Беды с дробными суммами и количеством
4) Новешая команда 2025 года "Закрытие чека v3" на прошивке 2024 года или ранее</t>
  </si>
  <si>
    <t>Команда не поддерживается в данной реализации ФР</t>
  </si>
  <si>
    <t>38h</t>
  </si>
  <si>
    <t xml:space="preserve">Ошибка в ПЗУ  </t>
  </si>
  <si>
    <t>Ошибка в ПЗУ</t>
  </si>
  <si>
    <t>39h</t>
  </si>
  <si>
    <t xml:space="preserve">Внутренняя ошибка ПО ККТ </t>
  </si>
  <si>
    <t>3Ch</t>
  </si>
  <si>
    <t xml:space="preserve">Смена открыта операция невозможна </t>
  </si>
  <si>
    <t>3Dh</t>
  </si>
  <si>
    <t>Смена открыта операция невозможна</t>
  </si>
  <si>
    <t>3Eh</t>
  </si>
  <si>
    <t>Переполнение накопления по секциям в смене</t>
  </si>
  <si>
    <t>3Fh</t>
  </si>
  <si>
    <t>Переполнение накопления по скидкам в смене</t>
  </si>
  <si>
    <t>40h</t>
  </si>
  <si>
    <t xml:space="preserve">Переполнение диапазона скидок </t>
  </si>
  <si>
    <t>Законодательство позволяет округлять только “по модулю”. Если сумма 75 рублей хх копеек, то можно установить любое число копеек, а целое количество рублей трогать запрещено.</t>
  </si>
  <si>
    <t>История изменений</t>
  </si>
  <si>
    <t>41h</t>
  </si>
  <si>
    <t>Переполнение диапазона оплаты наличными</t>
  </si>
  <si>
    <t>42h</t>
  </si>
  <si>
    <t>Переполнение диапазона оплаты типом 2</t>
  </si>
  <si>
    <t>43h</t>
  </si>
  <si>
    <t>Переполнение диапазона оплаты типом 3</t>
  </si>
  <si>
    <t>44h</t>
  </si>
  <si>
    <t>Переполнение диапазона оплаты типом 4</t>
  </si>
  <si>
    <t>45h</t>
  </si>
  <si>
    <t>Cумма всех типов оплаты меньше итога чека</t>
  </si>
  <si>
    <t>Чтобы сформировать чек, нужно указать цену за товар, количество, и сумму, которую заплатил клиент. Если цена товара, умноженная на количество получается меньше хоть на копейку от суммы, которую заплатил клиент, то появляется данная ошибка. Происходит она из-за ошибок в верхнем ПО, то есть в кассовой программе. Например, скидка считается на товар, но не считается на общую сумму. Нюансы с копейками при подсчете скидок на каждый товар отдельно и на общую сумму.</t>
  </si>
  <si>
    <t>Включить ведение логов и прислать их в техническую поддержку на tp@shtrih-m.ru для указания причины, которую потом передать разработчику для исправления.</t>
  </si>
  <si>
    <t>46h</t>
  </si>
  <si>
    <t>Не хватает наличности в кассе</t>
  </si>
  <si>
    <t>Показание нефискального счетчика "Нал. в кассе" меньше чем Сумма по налу в чеке при типе чека "Возврат прихода" или "Расход"</t>
  </si>
  <si>
    <t>Выполните операцию внесения</t>
  </si>
  <si>
    <t>47h</t>
  </si>
  <si>
    <t>Переполнение накопления по налогам всмене</t>
  </si>
  <si>
    <t>48h</t>
  </si>
  <si>
    <t>Переполнение итога чека</t>
  </si>
  <si>
    <t>49h</t>
  </si>
  <si>
    <t>Операция невозможна в открытом чеке данного типа</t>
  </si>
  <si>
    <t>4Ah</t>
  </si>
  <si>
    <t>Открыт чек – операция невозможна</t>
  </si>
  <si>
    <t>4Bh</t>
  </si>
  <si>
    <t>Буфер чека переполнен</t>
  </si>
  <si>
    <t>Буфер чека или динамической памяти переполнен. Уменьшите количество позиций в чеке. Перезагрузите онлайн-кассу.</t>
  </si>
  <si>
    <t>Ограничения ФН</t>
  </si>
  <si>
    <t>Обновите прошивку. На актуальной прошивке</t>
  </si>
  <si>
    <t>4Ch</t>
  </si>
  <si>
    <t>Переполнение накопления по оборотуналогов в смене</t>
  </si>
  <si>
    <t>4Dh</t>
  </si>
  <si>
    <t>Вносимая безналичной оплатой сумма больше суммы чека</t>
  </si>
  <si>
    <t>Сумма всех цен товаров в чеке не совпадает с суммой всех типов оплаты в чеке. Отмените чек и попробуйте снова</t>
  </si>
  <si>
    <t>4Eh</t>
  </si>
  <si>
    <t>Смена превысила 24 часа</t>
  </si>
  <si>
    <t>По закону, смена не должна превышать 24 часа</t>
  </si>
  <si>
    <t>Закрыть смену и открыть</t>
  </si>
  <si>
    <t>4Fh</t>
  </si>
  <si>
    <t>Неверный пароль</t>
  </si>
  <si>
    <t>Либо на ККТ сменили пароль, либо пароль сбился в Драйвере, либо нужен пароль специалиста</t>
  </si>
  <si>
    <t>Решения</t>
  </si>
  <si>
    <t>50h</t>
  </si>
  <si>
    <t>Идет печать результатов выполненияпредыдущей команды</t>
  </si>
  <si>
    <t>Нормальная ошибка, если аппарат печатает. Если аппарат ничего не печатает, то нужен сброс состояния</t>
  </si>
  <si>
    <t>Сброс состояния</t>
  </si>
  <si>
    <t>51h</t>
  </si>
  <si>
    <t>Переполнение накоплений наличными всмене</t>
  </si>
  <si>
    <t>52h</t>
  </si>
  <si>
    <t>Переполнение накоплений по типуоплаты 2 в смене</t>
  </si>
  <si>
    <t>53h</t>
  </si>
  <si>
    <t>Переполнение накоплений по типуоплаты 3 в смене</t>
  </si>
  <si>
    <t>54h</t>
  </si>
  <si>
    <t>Переполнение накоплений по типуоплаты 4 в смене</t>
  </si>
  <si>
    <t>55h</t>
  </si>
  <si>
    <t>Чек закрыт – операция невозможна</t>
  </si>
  <si>
    <t>56h</t>
  </si>
  <si>
    <t>Нет документа для повтора</t>
  </si>
  <si>
    <t>58h</t>
  </si>
  <si>
    <t>Ожидание команды продолжения печати</t>
  </si>
  <si>
    <t>Документ не был допечатан, так как сработал один из датчиков отсутствия чековой ленты. ККТ не даст дальше работать пока он не будет допечатан.</t>
  </si>
  <si>
    <t>В Тесте Драйвера 04.Печать текста - Операции - Продолжить печать</t>
  </si>
  <si>
    <t>Если проблема озникает часто на пустом месте</t>
  </si>
  <si>
    <t>59h</t>
  </si>
  <si>
    <t>Документ открыт другим оператором</t>
  </si>
  <si>
    <t>5Bh</t>
  </si>
  <si>
    <t>Переполнение диапазона надбавок</t>
  </si>
  <si>
    <t>5Ch</t>
  </si>
  <si>
    <t>Понижено напряжение 24В</t>
  </si>
  <si>
    <t>5Dh</t>
  </si>
  <si>
    <t>Таблица не определена</t>
  </si>
  <si>
    <t>5Eh</t>
  </si>
  <si>
    <t>Некорректная операция</t>
  </si>
  <si>
    <t>Онлайн-касса не может выполнить данную команду</t>
  </si>
  <si>
    <t>5Fh</t>
  </si>
  <si>
    <t>Отрицательный итог чека</t>
  </si>
  <si>
    <t>60h</t>
  </si>
  <si>
    <t>Переполнение при умножении</t>
  </si>
  <si>
    <t>61h</t>
  </si>
  <si>
    <t>Переполнение диапазона цены</t>
  </si>
  <si>
    <t>62h</t>
  </si>
  <si>
    <t>Переполнение диапазона количества</t>
  </si>
  <si>
    <t>Нельзя по закону продавать нулевое количество, а также количество вне разрешенного диапозона от 0,000001 до 200000000, иначе чек попадет в жесткий карантин.</t>
  </si>
  <si>
    <t>Указать количество правильно</t>
  </si>
  <si>
    <t>Если передается нулевое количество, то установить т17п35=0
Товар будет продан с количеством 0,000001 и чек не попадет в жесткий карантин.</t>
  </si>
  <si>
    <t>63h</t>
  </si>
  <si>
    <t>Переполнение диапазона отдела</t>
  </si>
  <si>
    <t>64h</t>
  </si>
  <si>
    <t>ФП Отсутствует</t>
  </si>
  <si>
    <t>Данная ошибка появляется на онлайн-кассах только у Штрих-Мобайла. Следуйте инструкциям</t>
  </si>
  <si>
    <t>Решение ошибки</t>
  </si>
  <si>
    <t>65h</t>
  </si>
  <si>
    <t>Не хватает денег в секции</t>
  </si>
  <si>
    <t>66h</t>
  </si>
  <si>
    <t>Переполнение денег в секции</t>
  </si>
  <si>
    <t>68h</t>
  </si>
  <si>
    <t>Не хватает денег по обороту налогов</t>
  </si>
  <si>
    <t>69h</t>
  </si>
  <si>
    <t>Переполнение денег по обороту налогов</t>
  </si>
  <si>
    <t>6Ah</t>
  </si>
  <si>
    <t>Ошибка питания в момент ответа по I2C</t>
  </si>
  <si>
    <t>6Bh</t>
  </si>
  <si>
    <t>Нет чековой ленты</t>
  </si>
  <si>
    <t>6Dh</t>
  </si>
  <si>
    <t>Не хватает денег по налогу</t>
  </si>
  <si>
    <t>6Eh</t>
  </si>
  <si>
    <t>Переполнение денег по налогу</t>
  </si>
  <si>
    <t>6Fh</t>
  </si>
  <si>
    <t>Переполнение по выплате в смене</t>
  </si>
  <si>
    <t>71h</t>
  </si>
  <si>
    <t>Ошибка отрезчика</t>
  </si>
  <si>
    <t>Заел отрезчик и не совершил полный цикл отрезки.</t>
  </si>
  <si>
    <t xml:space="preserve"> Либо разобрать и смазать отрезчик либо заменить.</t>
  </si>
  <si>
    <t>Отключить отрезчик в Таблице 1 Поле 5</t>
  </si>
  <si>
    <t>72h</t>
  </si>
  <si>
    <t>Команда не поддерживается в данном подрежиме</t>
  </si>
  <si>
    <t>73h</t>
  </si>
  <si>
    <t>Команда не поддерживается в данном режиме</t>
  </si>
  <si>
    <t>ККТ не может проделать операцию, не выполнив перед этим другую операцию, которая позволит ее сделать.</t>
  </si>
  <si>
    <t>74h</t>
  </si>
  <si>
    <t>Ошибка ОЗУ</t>
  </si>
  <si>
    <t>Либо на оперативную память не подавалось 3V когда ККТ был выключен, либо было выполнено обновление прошивки.</t>
  </si>
  <si>
    <t>75h</t>
  </si>
  <si>
    <t>Ошибка питания</t>
  </si>
  <si>
    <t>77h</t>
  </si>
  <si>
    <t>Ошибка Лицензии</t>
  </si>
  <si>
    <t>Отсутствует лицензия для работы команды.
Возникает при
- перерегистрации на ФФД 1.2
- открытии смены
- продаже маркировки на ФФД 1.05</t>
  </si>
  <si>
    <t>На актуальной прошивке после установки лицензии аппарат следует перезагрузить</t>
  </si>
  <si>
    <t>Приобретите лицензию</t>
  </si>
  <si>
    <t>Нет сигнала с датчиков</t>
  </si>
  <si>
    <t>78h</t>
  </si>
  <si>
    <t>Замена ПО</t>
  </si>
  <si>
    <t>79h</t>
  </si>
  <si>
    <t>Ошибка часов</t>
  </si>
  <si>
    <t>Сбились часы. Такое бывает от плохой батарейки 3v, плохой связи с батарейкой 3v, неисправностью кварца, отмеряющего время. Выполните техобнуление через Тест Драйвера и установите дату и время.</t>
  </si>
  <si>
    <t>7Ah</t>
  </si>
  <si>
    <t>Поле не редактируется</t>
  </si>
  <si>
    <t>Данное поле в ККТ не редактируется</t>
  </si>
  <si>
    <t>7Bh</t>
  </si>
  <si>
    <t>Ошибка оборудования</t>
  </si>
  <si>
    <t>1) Прошивка для ФФД 1.2 не работает с ФН-1.1 и МГМ ФН-1.1 
2) Прошивка для ФФД 1.2 не работает с ФН-1.1М, зафискаленным под ФФД 1.0.</t>
  </si>
  <si>
    <t>Подайте команду нижнего уровня feed00000000 (17.Прочее - команды - команда, hex) и в течение 30 секунд запустите файл 1.bat.
Скачайте архив doc.shtrih-m.ru/Files/1.zip . Распакуйте в корень диска С: и запустите С:/1/1.bat в течение 30 секунд после подачи команды.</t>
  </si>
  <si>
    <t>Откатите прошивку до версии С.1, выполните переергистрацию на ФФД с ФФД 1.0 на 1.05 без замены ФН. Теперь прошивка С.3 не будет выдавать ошибку.</t>
  </si>
  <si>
    <t>7Ch</t>
  </si>
  <si>
    <t>Не совпадает дата</t>
  </si>
  <si>
    <t>7Dh</t>
  </si>
  <si>
    <t>Неверный формат даты</t>
  </si>
  <si>
    <t>7Eh</t>
  </si>
  <si>
    <t>Неверное значение в поле длины</t>
  </si>
  <si>
    <t>Команда подана неверно или не полностью, из-за ошибки в кассовой программе, либо при нестабильной связи. В команде, которая поступает на онлайн-кассе, должна быть контрольная сумма, в которой содержится информации о том, сколько байт в команде. Выглядит упрощенно это как "Открыть смену. 2 слова 7 и 5 букв", "Прочитать таблицу пять. 3 слова 9, 7 и 4 буквы". Когда команда приходит не полностью или с ошибкой, то появляется данная ошибка, например "Открыть см", "Прочитать таблицу 5. 2 слова 7 и 5 букв"</t>
  </si>
  <si>
    <t>Иногда помогает поменять язык на русский</t>
  </si>
  <si>
    <t>7Fh</t>
  </si>
  <si>
    <t>Переполнение диапазона итога чека</t>
  </si>
  <si>
    <t>84h</t>
  </si>
  <si>
    <t>Переполнение наличности</t>
  </si>
  <si>
    <t>85h</t>
  </si>
  <si>
    <t>Переполнение по продажам в смене</t>
  </si>
  <si>
    <t>86h</t>
  </si>
  <si>
    <t>Переполнение по покупкам в смене</t>
  </si>
  <si>
    <t>87h</t>
  </si>
  <si>
    <t>Переполнение по возвратам продаж всмене</t>
  </si>
  <si>
    <t>88h</t>
  </si>
  <si>
    <t>Переполнение по возвратам покупок всмене</t>
  </si>
  <si>
    <t>89h</t>
  </si>
  <si>
    <t>Переполнение по внесению в смене 8Eh 142 ККТ Нулевой итог чека</t>
  </si>
  <si>
    <t>90h</t>
  </si>
  <si>
    <t>Поле превышает размер, установленный в настройках</t>
  </si>
  <si>
    <t>Установите в Таблице 1 Поле 25 значение 0</t>
  </si>
  <si>
    <t>91h</t>
  </si>
  <si>
    <t>Выход за границу поля печати приданных настройках шрифта</t>
  </si>
  <si>
    <t>92h</t>
  </si>
  <si>
    <t>Наложение полей</t>
  </si>
  <si>
    <t>93h</t>
  </si>
  <si>
    <t>Восстановление ОЗУ прошло успешно</t>
  </si>
  <si>
    <t>94h</t>
  </si>
  <si>
    <t>Исчерпан лимит операций в чеке</t>
  </si>
  <si>
    <t>A0h</t>
  </si>
  <si>
    <t>Запрещена работа с маркированными товарами</t>
  </si>
  <si>
    <t>Следует выполнить перерегистрацию без замены ФН с признаком "работа с маркированными товарами"</t>
  </si>
  <si>
    <t>Ошибка 160 при фискализации, закрытии фн - "повторная попытка сформировать отчет после того как первая попытка завершилась ошибкой. Выключите и включите аппарат, либо отмените документ в фн (02. Фн сервис - состояние фн - отменить документ в фн) и попробуйте снова.
Баг исправлен на прошивке декабря 2022 года.</t>
  </si>
  <si>
    <t>Ошибка связи с ЭКЛЗ</t>
  </si>
  <si>
    <t>A1h</t>
  </si>
  <si>
    <t>Неверная последовательность группы BxH</t>
  </si>
  <si>
    <t>Неправильная работа с командами, отвечающими за код товара, либо старая прошивка.</t>
  </si>
  <si>
    <t>ЭКЛЗ отсутствует</t>
  </si>
  <si>
    <t>A2h</t>
  </si>
  <si>
    <t>Работа с маркированным товаром временно заблокирована</t>
  </si>
  <si>
    <t>Есть неотправленные более 30 дней уведомления о выбытии КМ</t>
  </si>
  <si>
    <t>Установите связь аппарата с интернетом и заполните таблицу 19 согласно вашему ОФД</t>
  </si>
  <si>
    <t>Список серверов ОФД</t>
  </si>
  <si>
    <t>ЭКЛЗ: Некорректный формат или параметр команды</t>
  </si>
  <si>
    <t xml:space="preserve">Переполнена таблица проверки кодов
маркировки
</t>
  </si>
  <si>
    <t>Слишком много кодов было проверено без продажи</t>
  </si>
  <si>
    <t>Перезагрузите аппарат</t>
  </si>
  <si>
    <t>Некорректное состояние ЭКЛЗ</t>
  </si>
  <si>
    <t>C0h</t>
  </si>
  <si>
    <t>Контроль даты и времени (подтвердитедату и время)</t>
  </si>
  <si>
    <t>C2h</t>
  </si>
  <si>
    <t>Превышение напряжения в блоке питания</t>
  </si>
  <si>
    <t>C4h</t>
  </si>
  <si>
    <t>Несовпадение номеров смен</t>
  </si>
  <si>
    <t>C7h</t>
  </si>
  <si>
    <t>Поле не редактируется в данном режиме</t>
  </si>
  <si>
    <t>С8h</t>
  </si>
  <si>
    <t>Нет связи с принтером или отсутствуют импульсы от таходатчика</t>
  </si>
  <si>
    <t>D1h</t>
  </si>
  <si>
    <t>нет документов в буфере</t>
  </si>
  <si>
    <t>Попытка выполнить команду "распечатать отчет с гашением из буфера"  (PrintZReportFromBuffer) в то время как его нет. Чтобы он был, нужно при закрытии смены выполнять "снять отчет с гашением в буфер" (PrintZRepotToBuffer) Для работы команды также требуется наличие карты памяти.</t>
  </si>
  <si>
    <t>Нет данных в буфере</t>
  </si>
  <si>
    <t>D2h</t>
  </si>
  <si>
    <t>Модем не работает</t>
  </si>
  <si>
    <t>D3h</t>
  </si>
  <si>
    <t>Код товара не распознан.</t>
  </si>
  <si>
    <t>Невозможно добавить код маркировки по одной из 7 причин</t>
  </si>
  <si>
    <t>Все причины и решения</t>
  </si>
  <si>
    <t>D5h</t>
  </si>
  <si>
    <t>Ошибка авторизации</t>
  </si>
  <si>
    <t>Кто-то поставил пароль в меню 10. Сервис - вкладка "Авторизация"</t>
  </si>
  <si>
    <t>Узнайте пароль, авторизуйтесь и работайте</t>
  </si>
  <si>
    <t>Сбросьте пароль, замкнув технологический джампер и нажав "Сбросить ключ автоизации"</t>
  </si>
  <si>
    <t>D6h</t>
  </si>
  <si>
    <t>Запрещено формирование чека без печати</t>
  </si>
  <si>
    <t>Согласно рекомендациям ФНС, нельзя формировать чек без пачати, не указав телефон или email покупателя</t>
  </si>
  <si>
    <t>Укажите телефон или email покупателя</t>
  </si>
  <si>
    <t>Откатите прошивку</t>
  </si>
  <si>
    <t>D7h</t>
  </si>
  <si>
    <t>Прошивка не от данной модели</t>
  </si>
  <si>
    <t>С 2015 года отдельная прошивка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</si>
</sst>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u/>
      <color rgb="FF0000FF"/>
    </font>
    <font>
      <u/>
      <color rgb="FF1155CC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543050" cy="533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teletype.in/@poscenter/94" TargetMode="External"/><Relationship Id="rId22" Type="http://schemas.openxmlformats.org/officeDocument/2006/relationships/hyperlink" Target="https://teletype.in/@shtrih-support/lic" TargetMode="External"/><Relationship Id="rId21" Type="http://schemas.openxmlformats.org/officeDocument/2006/relationships/hyperlink" Target="https://docs.google.com/document/d/1EnlYTJmMuS1MYZf_cw6Fy3483Q4giR5KDJ2I8d0LC2s/edit" TargetMode="External"/><Relationship Id="rId24" Type="http://schemas.openxmlformats.org/officeDocument/2006/relationships/hyperlink" Target="https://teletype.in/@poscenter/161" TargetMode="External"/><Relationship Id="rId23" Type="http://schemas.openxmlformats.org/officeDocument/2006/relationships/hyperlink" Target="https://teletype.in/@shtrih-support/lang" TargetMode="External"/><Relationship Id="rId1" Type="http://schemas.openxmlformats.org/officeDocument/2006/relationships/hyperlink" Target="https://teletype.in/@shtrih-support/kp" TargetMode="External"/><Relationship Id="rId2" Type="http://schemas.openxmlformats.org/officeDocument/2006/relationships/hyperlink" Target="https://teletype.in/@shtrih-support/lang" TargetMode="External"/><Relationship Id="rId3" Type="http://schemas.openxmlformats.org/officeDocument/2006/relationships/hyperlink" Target="https://teletype.in/@shtrih-support/combusy" TargetMode="External"/><Relationship Id="rId4" Type="http://schemas.openxmlformats.org/officeDocument/2006/relationships/hyperlink" Target="https://docs.google.com/document/d/1ri11Q8EZN67a6GG9pK5CMzAiB1plUgeSVpQH-gpoP_U/edit" TargetMode="External"/><Relationship Id="rId9" Type="http://schemas.openxmlformats.org/officeDocument/2006/relationships/hyperlink" Target="https://teletype.in/@poscenter/51" TargetMode="External"/><Relationship Id="rId26" Type="http://schemas.openxmlformats.org/officeDocument/2006/relationships/hyperlink" Target="https://teletype.in/@poscenter/211" TargetMode="External"/><Relationship Id="rId25" Type="http://schemas.openxmlformats.org/officeDocument/2006/relationships/hyperlink" Target="https://docs.google.com/spreadsheets/d/190heU5YQR4WV6EdV0FleXbsZdzhrf1BrQGRlOCdG40o/edit?usp=sharing" TargetMode="External"/><Relationship Id="rId27" Type="http://schemas.openxmlformats.org/officeDocument/2006/relationships/drawing" Target="../drawings/drawing1.xml"/><Relationship Id="rId5" Type="http://schemas.openxmlformats.org/officeDocument/2006/relationships/hyperlink" Target="https://base.garant.ru/74660690/f7ee959fd36b5699076b35abf4f52c5c/" TargetMode="External"/><Relationship Id="rId6" Type="http://schemas.openxmlformats.org/officeDocument/2006/relationships/hyperlink" Target="https://www.klerk.ru/doc/532745/" TargetMode="External"/><Relationship Id="rId7" Type="http://schemas.openxmlformats.org/officeDocument/2006/relationships/hyperlink" Target="https://docs.google.com/document/d/1mrKMVWj2v9lWWnlPNnveKWebnwTWcpkSgVQZ7DEnFAo/edit" TargetMode="External"/><Relationship Id="rId8" Type="http://schemas.openxmlformats.org/officeDocument/2006/relationships/hyperlink" Target="https://docs.google.com/document/d/1A8JCJef8bYU9okqyyu_tN6RcW-YloUrqKzlDDop9chQ/edit" TargetMode="External"/><Relationship Id="rId11" Type="http://schemas.openxmlformats.org/officeDocument/2006/relationships/hyperlink" Target="https://teletype.in/@poscenter/54" TargetMode="External"/><Relationship Id="rId10" Type="http://schemas.openxmlformats.org/officeDocument/2006/relationships/hyperlink" Target="https://teletype.in/@poscenter/53" TargetMode="External"/><Relationship Id="rId13" Type="http://schemas.openxmlformats.org/officeDocument/2006/relationships/hyperlink" Target="https://teletype.in/@shtrih-support/C.3" TargetMode="External"/><Relationship Id="rId12" Type="http://schemas.openxmlformats.org/officeDocument/2006/relationships/hyperlink" Target="https://teletype.in/@poscenter/55" TargetMode="External"/><Relationship Id="rId15" Type="http://schemas.openxmlformats.org/officeDocument/2006/relationships/hyperlink" Target="https://docs.google.com/document/d/1Nd5OvaeFylcHEcE8nhmzu2FQK1tT311_Gc9ajSUwoQQ/" TargetMode="External"/><Relationship Id="rId14" Type="http://schemas.openxmlformats.org/officeDocument/2006/relationships/hyperlink" Target="https://teletype.in/@shtrih-support/log" TargetMode="External"/><Relationship Id="rId17" Type="http://schemas.openxmlformats.org/officeDocument/2006/relationships/hyperlink" Target="https://teletype.in/@poscenter/79" TargetMode="External"/><Relationship Id="rId16" Type="http://schemas.openxmlformats.org/officeDocument/2006/relationships/hyperlink" Target="https://docs.google.com/document/d/1rlfxp-USbD4dYmVtxGwKwFgcqgCzco3ddFlUlfLUnoU/edit" TargetMode="External"/><Relationship Id="rId19" Type="http://schemas.openxmlformats.org/officeDocument/2006/relationships/hyperlink" Target="https://docs.google.com/document/d/1Od2pZnyQh239EqxlMFO5I_xtfp_IcVyMX81zbWoJljY/edit" TargetMode="External"/><Relationship Id="rId18" Type="http://schemas.openxmlformats.org/officeDocument/2006/relationships/hyperlink" Target="https://teletype.in/@poscenter/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25"/>
    <col customWidth="1" min="2" max="2" width="20.0"/>
    <col customWidth="1" min="3" max="3" width="19.75"/>
    <col customWidth="1" min="4" max="4" width="42.0"/>
    <col customWidth="1" min="5" max="5" width="44.25"/>
    <col customWidth="1" min="6" max="6" width="30.0"/>
    <col customWidth="1" min="7" max="8" width="39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</row>
    <row r="2" ht="79.5" customHeight="1">
      <c r="A2" s="1"/>
      <c r="D2" s="1" t="s">
        <v>7</v>
      </c>
      <c r="E2" s="1" t="s">
        <v>8</v>
      </c>
      <c r="F2" s="2" t="s">
        <v>9</v>
      </c>
      <c r="H2" s="3"/>
    </row>
    <row r="3">
      <c r="A3" s="1">
        <v>-8.0</v>
      </c>
      <c r="B3" s="1"/>
      <c r="C3" s="1" t="s">
        <v>10</v>
      </c>
      <c r="D3" s="1" t="s">
        <v>11</v>
      </c>
      <c r="E3" s="1" t="s">
        <v>12</v>
      </c>
      <c r="F3" s="2" t="str">
        <f>HYPERLINK("https://docs.google.com/document/d/1LFiL1VLu38KXXtBWIBDHKD8eEt4KqwxHjTZ7a4iNzGY","Установка связи с ККТ")</f>
        <v>Установка связи с ККТ</v>
      </c>
      <c r="H3" s="4"/>
    </row>
    <row r="4">
      <c r="A4" s="1">
        <v>-7.0</v>
      </c>
      <c r="B4" s="1"/>
      <c r="C4" s="1" t="s">
        <v>10</v>
      </c>
      <c r="D4" s="1" t="s">
        <v>13</v>
      </c>
      <c r="E4" s="1" t="s">
        <v>14</v>
      </c>
      <c r="F4" s="4" t="s">
        <v>15</v>
      </c>
      <c r="G4" s="2" t="s">
        <v>16</v>
      </c>
      <c r="H4" s="4"/>
    </row>
    <row r="5">
      <c r="A5" s="1">
        <v>-3.0</v>
      </c>
      <c r="B5" s="1"/>
      <c r="C5" s="1" t="s">
        <v>10</v>
      </c>
      <c r="D5" s="1" t="s">
        <v>17</v>
      </c>
      <c r="E5" s="1" t="s">
        <v>18</v>
      </c>
      <c r="F5" s="3" t="s">
        <v>19</v>
      </c>
      <c r="H5" s="3"/>
    </row>
    <row r="6">
      <c r="A6" s="1">
        <v>-2.0</v>
      </c>
      <c r="B6" s="1"/>
      <c r="C6" s="1" t="s">
        <v>10</v>
      </c>
      <c r="D6" s="1" t="s">
        <v>20</v>
      </c>
      <c r="E6" s="1"/>
      <c r="F6" s="4"/>
      <c r="G6" s="4"/>
      <c r="H6" s="4"/>
    </row>
    <row r="7">
      <c r="A7" s="1">
        <v>-1.0</v>
      </c>
      <c r="B7" s="1"/>
      <c r="C7" s="1" t="s">
        <v>10</v>
      </c>
      <c r="D7" s="1" t="s">
        <v>21</v>
      </c>
      <c r="E7" s="1" t="s">
        <v>22</v>
      </c>
      <c r="F7" s="2" t="str">
        <f>HYPERLINK("https://docs.google.com/document/d/1LFiL1VLu38KXXtBWIBDHKD8eEt4KqwxHjTZ7a4iNzGY","Установка связи с ККТ")</f>
        <v>Установка связи с ККТ</v>
      </c>
      <c r="G7" s="2" t="str">
        <f>HYPERLINK("https://docs.google.com/document/d/1xd50jOsS1xp7QzgWM45deHRKY5DT7cSgK9vtX1Yoc3I/","Если настройки связи Теста Драйвера всё время слетают")</f>
        <v>Если настройки связи Теста Драйвера всё время слетают</v>
      </c>
      <c r="H7" s="4"/>
    </row>
    <row r="8">
      <c r="A8" s="1">
        <v>0.0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H8" s="1" t="s">
        <v>25</v>
      </c>
    </row>
    <row r="9">
      <c r="A9" s="1">
        <v>1.0</v>
      </c>
      <c r="B9" s="1" t="s">
        <v>28</v>
      </c>
      <c r="C9" s="1" t="s">
        <v>29</v>
      </c>
      <c r="D9" s="1" t="s">
        <v>30</v>
      </c>
      <c r="E9" s="1" t="s">
        <v>31</v>
      </c>
      <c r="F9" s="2" t="str">
        <f>HYPERLINK("https://docs.google.com/document/d/19oSpFYHveRaNPTGaFA34WwuareyKI3pmeHev5IcJoQY/","Пути решения ошибки")</f>
        <v>Пути решения ошибки</v>
      </c>
      <c r="H9" s="4" t="s">
        <v>32</v>
      </c>
    </row>
    <row r="10">
      <c r="A10" s="1">
        <v>2.0</v>
      </c>
      <c r="B10" s="1" t="s">
        <v>33</v>
      </c>
      <c r="C10" s="1" t="s">
        <v>29</v>
      </c>
      <c r="D10" s="1" t="s">
        <v>34</v>
      </c>
      <c r="E10" s="1" t="s">
        <v>35</v>
      </c>
      <c r="F10" s="2" t="str">
        <f>HYPERLINK("https://docs.google.com/document/d/1PCEjnblGmmzf9p0cmDdT5jw8wCc9ycaT9DpfcmQw88s/","Расхождение смен.")</f>
        <v>Расхождение смен.</v>
      </c>
      <c r="H10" s="4" t="s">
        <v>36</v>
      </c>
    </row>
    <row r="11">
      <c r="A11" s="1">
        <v>3.0</v>
      </c>
      <c r="B11" s="1" t="s">
        <v>37</v>
      </c>
      <c r="C11" s="1" t="s">
        <v>29</v>
      </c>
      <c r="D11" s="1" t="s">
        <v>38</v>
      </c>
      <c r="E11" s="5"/>
      <c r="F11" s="5"/>
      <c r="G11" s="5"/>
      <c r="H11" s="1" t="s">
        <v>39</v>
      </c>
    </row>
    <row r="12">
      <c r="A12" s="1">
        <v>4.0</v>
      </c>
      <c r="B12" s="1" t="s">
        <v>40</v>
      </c>
      <c r="C12" s="1" t="s">
        <v>29</v>
      </c>
      <c r="D12" s="1" t="s">
        <v>41</v>
      </c>
      <c r="E12" s="5"/>
      <c r="F12" s="5"/>
      <c r="G12" s="5"/>
      <c r="H12" s="1" t="s">
        <v>42</v>
      </c>
    </row>
    <row r="13">
      <c r="A13" s="1">
        <v>5.0</v>
      </c>
      <c r="B13" s="1" t="s">
        <v>43</v>
      </c>
      <c r="C13" s="1" t="s">
        <v>29</v>
      </c>
      <c r="D13" s="1" t="s">
        <v>44</v>
      </c>
      <c r="E13" s="1" t="s">
        <v>45</v>
      </c>
      <c r="F13" s="5"/>
      <c r="G13" s="5"/>
      <c r="H13" s="1" t="s">
        <v>46</v>
      </c>
    </row>
    <row r="14">
      <c r="A14" s="1">
        <v>6.0</v>
      </c>
      <c r="B14" s="1" t="s">
        <v>47</v>
      </c>
      <c r="C14" s="1" t="s">
        <v>29</v>
      </c>
      <c r="D14" s="1" t="s">
        <v>48</v>
      </c>
      <c r="E14" s="5"/>
      <c r="F14" s="5"/>
      <c r="G14" s="5"/>
      <c r="H14" s="1" t="s">
        <v>49</v>
      </c>
    </row>
    <row r="15">
      <c r="A15" s="1">
        <v>7.0</v>
      </c>
      <c r="B15" s="1" t="s">
        <v>50</v>
      </c>
      <c r="C15" s="1" t="s">
        <v>29</v>
      </c>
      <c r="D15" s="1" t="s">
        <v>51</v>
      </c>
      <c r="E15" s="1" t="s">
        <v>52</v>
      </c>
      <c r="F15" s="2" t="str">
        <f>HYPERLINK("https://docs.google.com/document/d/1Y6zVStZTicoZrTEu8P7ODgsr8QEyktGdkNEOHwz_YSg/","Решение")</f>
        <v>Решение</v>
      </c>
      <c r="H15" s="4" t="s">
        <v>53</v>
      </c>
    </row>
    <row r="16">
      <c r="A16" s="1">
        <v>8.0</v>
      </c>
      <c r="B16" s="1" t="s">
        <v>54</v>
      </c>
      <c r="C16" s="1" t="s">
        <v>29</v>
      </c>
      <c r="D16" s="1" t="s">
        <v>55</v>
      </c>
      <c r="E16" s="1" t="s">
        <v>56</v>
      </c>
      <c r="F16" s="5"/>
      <c r="G16" s="5"/>
      <c r="H16" s="1" t="s">
        <v>57</v>
      </c>
    </row>
    <row r="17">
      <c r="A17" s="1">
        <v>9.0</v>
      </c>
      <c r="B17" s="1" t="s">
        <v>58</v>
      </c>
      <c r="C17" s="1" t="s">
        <v>29</v>
      </c>
      <c r="D17" s="1" t="s">
        <v>59</v>
      </c>
      <c r="E17" s="1" t="s">
        <v>60</v>
      </c>
      <c r="F17" s="2" t="str">
        <f>HYPERLINK("https://docs.google.com/document/d/1bzmB8KuYkIQwtY-iRfrt2aSjLLYzOh5zcCtOsruuCwU/","Пояснения и решение")</f>
        <v>Пояснения и решение</v>
      </c>
      <c r="H17" s="4" t="s">
        <v>61</v>
      </c>
    </row>
    <row r="18">
      <c r="A18" s="1">
        <v>10.0</v>
      </c>
      <c r="B18" s="1" t="s">
        <v>62</v>
      </c>
      <c r="C18" s="1" t="s">
        <v>29</v>
      </c>
      <c r="D18" s="1" t="s">
        <v>63</v>
      </c>
      <c r="E18" s="1" t="s">
        <v>64</v>
      </c>
      <c r="F18" s="1" t="s">
        <v>65</v>
      </c>
      <c r="H18" s="1"/>
    </row>
    <row r="19">
      <c r="A19" s="1">
        <v>11.0</v>
      </c>
      <c r="B19" s="1" t="s">
        <v>66</v>
      </c>
      <c r="C19" s="1" t="s">
        <v>29</v>
      </c>
      <c r="D19" s="1" t="s">
        <v>67</v>
      </c>
      <c r="E19" s="1" t="s">
        <v>68</v>
      </c>
      <c r="F19" s="3" t="s">
        <v>4</v>
      </c>
      <c r="H19" s="1" t="s">
        <v>69</v>
      </c>
    </row>
    <row r="20">
      <c r="A20" s="1">
        <v>13.0</v>
      </c>
      <c r="B20" s="1" t="s">
        <v>70</v>
      </c>
      <c r="C20" s="1" t="s">
        <v>29</v>
      </c>
      <c r="D20" s="1" t="s">
        <v>71</v>
      </c>
      <c r="E20" s="1" t="s">
        <v>72</v>
      </c>
      <c r="F20" s="4" t="s">
        <v>73</v>
      </c>
      <c r="G20" s="5"/>
      <c r="H20" s="5"/>
    </row>
    <row r="21">
      <c r="A21" s="1">
        <v>14.0</v>
      </c>
      <c r="B21" s="1" t="s">
        <v>74</v>
      </c>
      <c r="C21" s="1" t="s">
        <v>29</v>
      </c>
      <c r="D21" s="1" t="s">
        <v>75</v>
      </c>
      <c r="E21" s="1" t="s">
        <v>76</v>
      </c>
      <c r="F21" s="1" t="s">
        <v>77</v>
      </c>
      <c r="G21" s="3" t="s">
        <v>78</v>
      </c>
      <c r="H21" s="5"/>
    </row>
    <row r="22">
      <c r="A22" s="1">
        <v>16.0</v>
      </c>
      <c r="B22" s="1" t="s">
        <v>62</v>
      </c>
      <c r="C22" s="1" t="s">
        <v>29</v>
      </c>
      <c r="D22" s="1" t="s">
        <v>79</v>
      </c>
      <c r="E22" s="1" t="s">
        <v>80</v>
      </c>
      <c r="F22" s="2" t="str">
        <f>HYPERLINK("https://teletype.in/@shtrih-support/editor/fnlimit","Ограничения ФН")</f>
        <v>Ограничения ФН</v>
      </c>
      <c r="G22" s="2" t="s">
        <v>81</v>
      </c>
      <c r="H22" s="5"/>
    </row>
    <row r="23">
      <c r="A23" s="1">
        <v>17.0</v>
      </c>
      <c r="B23" s="1" t="s">
        <v>82</v>
      </c>
      <c r="C23" s="1" t="s">
        <v>29</v>
      </c>
      <c r="D23" s="1" t="s">
        <v>83</v>
      </c>
      <c r="E23" s="5"/>
      <c r="F23" s="5"/>
      <c r="G23" s="5"/>
      <c r="H23" s="1" t="s">
        <v>69</v>
      </c>
    </row>
    <row r="24">
      <c r="A24" s="1">
        <v>18.0</v>
      </c>
      <c r="B24" s="1" t="s">
        <v>84</v>
      </c>
      <c r="C24" s="1" t="s">
        <v>29</v>
      </c>
      <c r="D24" s="1" t="s">
        <v>85</v>
      </c>
      <c r="E24" s="1" t="s">
        <v>86</v>
      </c>
      <c r="F24" s="3" t="s">
        <v>87</v>
      </c>
      <c r="G24" s="5"/>
      <c r="H24" s="1" t="s">
        <v>88</v>
      </c>
    </row>
    <row r="25">
      <c r="A25" s="1">
        <v>20.0</v>
      </c>
      <c r="B25" s="1" t="s">
        <v>89</v>
      </c>
      <c r="C25" s="1" t="s">
        <v>29</v>
      </c>
      <c r="D25" s="1" t="s">
        <v>90</v>
      </c>
      <c r="E25" s="1" t="s">
        <v>91</v>
      </c>
      <c r="F25" s="2" t="str">
        <f>HYPERLINK("https://docs.google.com/document/d/1dLuTrYn6P-aOHpsB-zb3DT2xfF4F2xoWhoOyvr068bY/","Установка связи с ОФД")</f>
        <v>Установка связи с ОФД</v>
      </c>
      <c r="G25" s="5"/>
      <c r="H25" s="1" t="s">
        <v>92</v>
      </c>
    </row>
    <row r="26">
      <c r="A26" s="1">
        <v>21.0</v>
      </c>
      <c r="B26" s="1" t="s">
        <v>93</v>
      </c>
      <c r="C26" s="1" t="s">
        <v>29</v>
      </c>
      <c r="D26" s="1" t="s">
        <v>94</v>
      </c>
      <c r="E26" s="5"/>
      <c r="F26" s="5"/>
      <c r="G26" s="5"/>
      <c r="H26" s="1" t="s">
        <v>95</v>
      </c>
    </row>
    <row r="27">
      <c r="A27" s="1">
        <v>22.0</v>
      </c>
      <c r="B27" s="1" t="s">
        <v>96</v>
      </c>
      <c r="C27" s="1" t="s">
        <v>29</v>
      </c>
      <c r="D27" s="1" t="s">
        <v>97</v>
      </c>
      <c r="E27" s="1" t="s">
        <v>98</v>
      </c>
      <c r="F27" s="1" t="s">
        <v>99</v>
      </c>
      <c r="G27" s="5"/>
      <c r="H27" s="1" t="s">
        <v>100</v>
      </c>
    </row>
    <row r="28">
      <c r="A28" s="1">
        <v>23.0</v>
      </c>
      <c r="B28" s="1" t="s">
        <v>101</v>
      </c>
      <c r="C28" s="1" t="s">
        <v>29</v>
      </c>
      <c r="D28" s="1" t="s">
        <v>102</v>
      </c>
      <c r="E28" s="5"/>
      <c r="F28" s="5"/>
      <c r="G28" s="5"/>
      <c r="H28" s="1" t="s">
        <v>103</v>
      </c>
    </row>
    <row r="29">
      <c r="A29" s="1">
        <v>24.0</v>
      </c>
      <c r="B29" s="1" t="s">
        <v>104</v>
      </c>
      <c r="C29" s="1" t="s">
        <v>29</v>
      </c>
      <c r="D29" s="1" t="s">
        <v>105</v>
      </c>
      <c r="E29" s="1" t="s">
        <v>106</v>
      </c>
      <c r="F29" s="1" t="s">
        <v>107</v>
      </c>
      <c r="G29" s="6" t="s">
        <v>108</v>
      </c>
      <c r="H29" s="1"/>
    </row>
    <row r="30">
      <c r="A30" s="1">
        <v>25.0</v>
      </c>
      <c r="B30" s="1" t="s">
        <v>109</v>
      </c>
      <c r="C30" s="1" t="s">
        <v>29</v>
      </c>
      <c r="D30" s="1" t="s">
        <v>110</v>
      </c>
      <c r="E30" s="1" t="s">
        <v>111</v>
      </c>
      <c r="F30" s="1" t="s">
        <v>112</v>
      </c>
      <c r="G30" s="1" t="s">
        <v>113</v>
      </c>
      <c r="H30" s="1" t="s">
        <v>114</v>
      </c>
    </row>
    <row r="31">
      <c r="A31" s="1">
        <v>32.0</v>
      </c>
      <c r="B31" s="1" t="s">
        <v>115</v>
      </c>
      <c r="C31" s="1" t="s">
        <v>29</v>
      </c>
      <c r="D31" s="1" t="s">
        <v>116</v>
      </c>
      <c r="E31" s="5"/>
      <c r="F31" s="5"/>
      <c r="G31" s="5"/>
      <c r="H31" s="1" t="s">
        <v>117</v>
      </c>
    </row>
    <row r="32">
      <c r="A32" s="1">
        <v>37.0</v>
      </c>
      <c r="B32" s="1" t="s">
        <v>118</v>
      </c>
      <c r="C32" s="1"/>
      <c r="D32" s="1"/>
      <c r="E32" s="5"/>
      <c r="F32" s="5"/>
      <c r="G32" s="5"/>
      <c r="H32" s="1" t="s">
        <v>119</v>
      </c>
    </row>
    <row r="33">
      <c r="A33" s="1">
        <v>47.0</v>
      </c>
      <c r="B33" s="1" t="s">
        <v>120</v>
      </c>
      <c r="C33" s="1" t="s">
        <v>24</v>
      </c>
      <c r="D33" s="1" t="s">
        <v>121</v>
      </c>
      <c r="E33" s="5"/>
      <c r="F33" s="5"/>
      <c r="G33" s="5"/>
      <c r="H33" s="1" t="s">
        <v>122</v>
      </c>
    </row>
    <row r="34">
      <c r="A34" s="1">
        <v>48.0</v>
      </c>
      <c r="B34" s="1" t="s">
        <v>123</v>
      </c>
      <c r="C34" s="1" t="s">
        <v>24</v>
      </c>
      <c r="D34" s="1" t="s">
        <v>124</v>
      </c>
      <c r="E34" s="1" t="s">
        <v>125</v>
      </c>
      <c r="F34" s="2" t="str">
        <f>HYPERLINK("https://teletype.in/@shtrih-support/C.1#IZ47","История изменений")</f>
        <v>История изменений</v>
      </c>
      <c r="G34" s="3" t="s">
        <v>126</v>
      </c>
      <c r="H34" s="1" t="s">
        <v>127</v>
      </c>
    </row>
    <row r="35">
      <c r="A35" s="1">
        <v>51.0</v>
      </c>
      <c r="B35" s="1" t="s">
        <v>128</v>
      </c>
      <c r="C35" s="1" t="s">
        <v>24</v>
      </c>
      <c r="D35" s="1" t="s">
        <v>129</v>
      </c>
      <c r="E35" s="1" t="s">
        <v>130</v>
      </c>
      <c r="F35" s="2" t="s">
        <v>131</v>
      </c>
      <c r="G35" s="4"/>
      <c r="H35" s="1" t="s">
        <v>132</v>
      </c>
    </row>
    <row r="36">
      <c r="A36" s="1">
        <v>52.0</v>
      </c>
      <c r="B36" s="1" t="s">
        <v>133</v>
      </c>
      <c r="C36" s="1" t="s">
        <v>24</v>
      </c>
      <c r="D36" s="1" t="s">
        <v>134</v>
      </c>
      <c r="E36" s="5"/>
      <c r="F36" s="5"/>
      <c r="G36" s="5"/>
      <c r="H36" s="5"/>
    </row>
    <row r="37">
      <c r="A37" s="1">
        <v>53.0</v>
      </c>
      <c r="B37" s="1" t="s">
        <v>135</v>
      </c>
      <c r="C37" s="1" t="s">
        <v>24</v>
      </c>
      <c r="D37" s="1" t="s">
        <v>136</v>
      </c>
      <c r="E37" s="5"/>
      <c r="F37" s="2" t="s">
        <v>5</v>
      </c>
      <c r="G37" s="5"/>
      <c r="H37" s="1" t="s">
        <v>137</v>
      </c>
    </row>
    <row r="38">
      <c r="A38" s="1">
        <v>54.0</v>
      </c>
      <c r="B38" s="1" t="s">
        <v>138</v>
      </c>
      <c r="C38" s="1" t="s">
        <v>24</v>
      </c>
      <c r="D38" s="1" t="s">
        <v>139</v>
      </c>
      <c r="E38" s="5"/>
      <c r="F38" s="2" t="s">
        <v>5</v>
      </c>
      <c r="G38" s="1"/>
      <c r="H38" s="1" t="s">
        <v>140</v>
      </c>
    </row>
    <row r="39">
      <c r="A39" s="1">
        <v>55.0</v>
      </c>
      <c r="B39" s="1" t="s">
        <v>141</v>
      </c>
      <c r="C39" s="1" t="s">
        <v>24</v>
      </c>
      <c r="D39" s="1" t="s">
        <v>142</v>
      </c>
      <c r="E39" s="1" t="s">
        <v>143</v>
      </c>
      <c r="F39" s="2" t="s">
        <v>131</v>
      </c>
      <c r="G39" s="4"/>
      <c r="H39" s="1" t="s">
        <v>144</v>
      </c>
    </row>
    <row r="40">
      <c r="A40" s="1">
        <v>56.0</v>
      </c>
      <c r="B40" s="1" t="s">
        <v>145</v>
      </c>
      <c r="C40" s="1" t="s">
        <v>24</v>
      </c>
      <c r="D40" s="1" t="s">
        <v>146</v>
      </c>
      <c r="E40" s="5"/>
      <c r="F40" s="5"/>
      <c r="G40" s="5"/>
      <c r="H40" s="1" t="s">
        <v>147</v>
      </c>
    </row>
    <row r="41">
      <c r="A41" s="1">
        <v>57.0</v>
      </c>
      <c r="B41" s="1" t="s">
        <v>148</v>
      </c>
      <c r="C41" s="1" t="s">
        <v>24</v>
      </c>
      <c r="D41" s="1" t="s">
        <v>149</v>
      </c>
      <c r="E41" s="5"/>
      <c r="F41" s="5"/>
      <c r="G41" s="5"/>
      <c r="H41" s="5"/>
    </row>
    <row r="42">
      <c r="A42" s="1">
        <v>60.0</v>
      </c>
      <c r="B42" s="1" t="s">
        <v>150</v>
      </c>
      <c r="C42" s="1" t="s">
        <v>24</v>
      </c>
      <c r="D42" s="1" t="s">
        <v>151</v>
      </c>
      <c r="E42" s="5"/>
      <c r="F42" s="5"/>
      <c r="G42" s="5"/>
      <c r="H42" s="5"/>
    </row>
    <row r="43">
      <c r="A43" s="1">
        <v>61.0</v>
      </c>
      <c r="B43" s="1" t="s">
        <v>152</v>
      </c>
      <c r="C43" s="1" t="s">
        <v>24</v>
      </c>
      <c r="D43" s="1" t="s">
        <v>153</v>
      </c>
      <c r="E43" s="5"/>
      <c r="F43" s="5"/>
      <c r="G43" s="5"/>
      <c r="H43" s="5"/>
    </row>
    <row r="44">
      <c r="A44" s="1">
        <v>62.0</v>
      </c>
      <c r="B44" s="1" t="s">
        <v>154</v>
      </c>
      <c r="C44" s="1" t="s">
        <v>24</v>
      </c>
      <c r="D44" s="1" t="s">
        <v>155</v>
      </c>
      <c r="E44" s="5"/>
      <c r="F44" s="5"/>
      <c r="G44" s="5"/>
      <c r="H44" s="5"/>
    </row>
    <row r="45">
      <c r="A45" s="1">
        <v>63.0</v>
      </c>
      <c r="B45" s="1" t="s">
        <v>156</v>
      </c>
      <c r="C45" s="1" t="s">
        <v>24</v>
      </c>
      <c r="D45" s="1" t="s">
        <v>157</v>
      </c>
      <c r="E45" s="5"/>
      <c r="F45" s="5"/>
      <c r="G45" s="5"/>
      <c r="H45" s="5"/>
    </row>
    <row r="46">
      <c r="A46" s="1">
        <v>64.0</v>
      </c>
      <c r="B46" s="1" t="s">
        <v>158</v>
      </c>
      <c r="C46" s="1" t="s">
        <v>24</v>
      </c>
      <c r="D46" s="1" t="s">
        <v>159</v>
      </c>
      <c r="E46" s="1" t="s">
        <v>160</v>
      </c>
      <c r="F46" s="2" t="s">
        <v>161</v>
      </c>
      <c r="G46" s="5"/>
      <c r="H46" s="5"/>
    </row>
    <row r="47">
      <c r="A47" s="1">
        <v>65.0</v>
      </c>
      <c r="B47" s="1" t="s">
        <v>162</v>
      </c>
      <c r="C47" s="1" t="s">
        <v>24</v>
      </c>
      <c r="D47" s="1" t="s">
        <v>163</v>
      </c>
      <c r="E47" s="5"/>
      <c r="F47" s="5"/>
      <c r="G47" s="5"/>
      <c r="H47" s="5"/>
    </row>
    <row r="48">
      <c r="A48" s="1">
        <v>66.0</v>
      </c>
      <c r="B48" s="1" t="s">
        <v>164</v>
      </c>
      <c r="C48" s="1" t="s">
        <v>24</v>
      </c>
      <c r="D48" s="1" t="s">
        <v>165</v>
      </c>
      <c r="E48" s="5"/>
      <c r="F48" s="5"/>
      <c r="G48" s="5"/>
      <c r="H48" s="5"/>
    </row>
    <row r="49">
      <c r="A49" s="1">
        <v>67.0</v>
      </c>
      <c r="B49" s="1" t="s">
        <v>166</v>
      </c>
      <c r="C49" s="1" t="s">
        <v>24</v>
      </c>
      <c r="D49" s="1" t="s">
        <v>167</v>
      </c>
      <c r="E49" s="5"/>
      <c r="F49" s="5"/>
      <c r="G49" s="5"/>
      <c r="H49" s="5"/>
    </row>
    <row r="50">
      <c r="A50" s="1">
        <v>68.0</v>
      </c>
      <c r="B50" s="1" t="s">
        <v>168</v>
      </c>
      <c r="C50" s="1" t="s">
        <v>24</v>
      </c>
      <c r="D50" s="1" t="s">
        <v>169</v>
      </c>
      <c r="E50" s="5"/>
      <c r="F50" s="5"/>
      <c r="G50" s="5"/>
      <c r="H50" s="5"/>
    </row>
    <row r="51">
      <c r="A51" s="1">
        <v>69.0</v>
      </c>
      <c r="B51" s="1" t="s">
        <v>170</v>
      </c>
      <c r="C51" s="1" t="s">
        <v>24</v>
      </c>
      <c r="D51" s="1" t="s">
        <v>171</v>
      </c>
      <c r="E51" s="1" t="s">
        <v>172</v>
      </c>
      <c r="F51" s="2" t="s">
        <v>173</v>
      </c>
      <c r="G51" s="5"/>
      <c r="H51" s="5"/>
    </row>
    <row r="52">
      <c r="A52" s="1">
        <v>70.0</v>
      </c>
      <c r="B52" s="1" t="s">
        <v>174</v>
      </c>
      <c r="C52" s="1" t="s">
        <v>24</v>
      </c>
      <c r="D52" s="1" t="s">
        <v>175</v>
      </c>
      <c r="E52" s="1" t="s">
        <v>176</v>
      </c>
      <c r="F52" s="3" t="s">
        <v>177</v>
      </c>
      <c r="G52" s="5"/>
      <c r="H52" s="5"/>
    </row>
    <row r="53">
      <c r="A53" s="1">
        <v>71.0</v>
      </c>
      <c r="B53" s="1" t="s">
        <v>178</v>
      </c>
      <c r="C53" s="1" t="s">
        <v>24</v>
      </c>
      <c r="D53" s="1" t="s">
        <v>179</v>
      </c>
      <c r="E53" s="5"/>
      <c r="F53" s="5"/>
      <c r="G53" s="5"/>
      <c r="H53" s="5"/>
    </row>
    <row r="54">
      <c r="A54" s="1">
        <v>72.0</v>
      </c>
      <c r="B54" s="1" t="s">
        <v>180</v>
      </c>
      <c r="C54" s="1" t="s">
        <v>24</v>
      </c>
      <c r="D54" s="1" t="s">
        <v>181</v>
      </c>
      <c r="E54" s="5"/>
      <c r="F54" s="5"/>
      <c r="G54" s="5"/>
      <c r="H54" s="5"/>
    </row>
    <row r="55">
      <c r="A55" s="1">
        <v>73.0</v>
      </c>
      <c r="B55" s="1" t="s">
        <v>182</v>
      </c>
      <c r="C55" s="1" t="s">
        <v>24</v>
      </c>
      <c r="D55" s="1" t="s">
        <v>183</v>
      </c>
      <c r="E55" s="5"/>
      <c r="F55" s="5"/>
      <c r="G55" s="5"/>
      <c r="H55" s="5"/>
    </row>
    <row r="56">
      <c r="A56" s="1">
        <v>74.0</v>
      </c>
      <c r="B56" s="1" t="s">
        <v>184</v>
      </c>
      <c r="C56" s="1" t="s">
        <v>24</v>
      </c>
      <c r="D56" s="1" t="s">
        <v>185</v>
      </c>
      <c r="E56" s="5"/>
      <c r="F56" s="5"/>
      <c r="G56" s="5"/>
      <c r="H56" s="5"/>
    </row>
    <row r="57">
      <c r="A57" s="1">
        <v>75.0</v>
      </c>
      <c r="B57" s="1" t="s">
        <v>186</v>
      </c>
      <c r="C57" s="1" t="s">
        <v>24</v>
      </c>
      <c r="D57" s="1" t="s">
        <v>187</v>
      </c>
      <c r="E57" s="1" t="s">
        <v>188</v>
      </c>
      <c r="F57" s="3" t="s">
        <v>189</v>
      </c>
      <c r="G57" s="1" t="s">
        <v>190</v>
      </c>
      <c r="H57" s="5"/>
    </row>
    <row r="58">
      <c r="A58" s="1">
        <v>76.0</v>
      </c>
      <c r="B58" s="1" t="s">
        <v>191</v>
      </c>
      <c r="C58" s="1" t="s">
        <v>24</v>
      </c>
      <c r="D58" s="1" t="s">
        <v>192</v>
      </c>
      <c r="E58" s="5"/>
      <c r="F58" s="5"/>
      <c r="G58" s="5"/>
      <c r="H58" s="5"/>
    </row>
    <row r="59">
      <c r="A59" s="1">
        <v>77.0</v>
      </c>
      <c r="B59" s="1" t="s">
        <v>193</v>
      </c>
      <c r="C59" s="1" t="s">
        <v>24</v>
      </c>
      <c r="D59" s="1" t="s">
        <v>194</v>
      </c>
      <c r="E59" s="1" t="s">
        <v>195</v>
      </c>
      <c r="F59" s="5"/>
      <c r="G59" s="5"/>
      <c r="H59" s="5"/>
    </row>
    <row r="60">
      <c r="A60" s="1">
        <v>78.0</v>
      </c>
      <c r="B60" s="1" t="s">
        <v>196</v>
      </c>
      <c r="C60" s="1" t="s">
        <v>24</v>
      </c>
      <c r="D60" s="1" t="s">
        <v>197</v>
      </c>
      <c r="E60" s="1" t="s">
        <v>198</v>
      </c>
      <c r="F60" s="1" t="s">
        <v>199</v>
      </c>
      <c r="G60" s="5"/>
      <c r="H60" s="5"/>
    </row>
    <row r="61">
      <c r="A61" s="1">
        <v>79.0</v>
      </c>
      <c r="B61" s="1" t="s">
        <v>200</v>
      </c>
      <c r="C61" s="1" t="s">
        <v>24</v>
      </c>
      <c r="D61" s="1" t="s">
        <v>201</v>
      </c>
      <c r="E61" s="1" t="s">
        <v>202</v>
      </c>
      <c r="F61" s="2" t="s">
        <v>203</v>
      </c>
      <c r="G61" s="5"/>
      <c r="H61" s="5"/>
    </row>
    <row r="62">
      <c r="A62" s="1">
        <v>80.0</v>
      </c>
      <c r="B62" s="1" t="s">
        <v>204</v>
      </c>
      <c r="C62" s="1" t="s">
        <v>24</v>
      </c>
      <c r="D62" s="1" t="s">
        <v>205</v>
      </c>
      <c r="E62" s="1" t="s">
        <v>206</v>
      </c>
      <c r="F62" s="2" t="s">
        <v>207</v>
      </c>
      <c r="G62" s="5"/>
      <c r="H62" s="5"/>
    </row>
    <row r="63">
      <c r="A63" s="1">
        <v>81.0</v>
      </c>
      <c r="B63" s="1" t="s">
        <v>208</v>
      </c>
      <c r="C63" s="1" t="s">
        <v>24</v>
      </c>
      <c r="D63" s="1" t="s">
        <v>209</v>
      </c>
      <c r="E63" s="5"/>
      <c r="F63" s="5"/>
      <c r="G63" s="5"/>
      <c r="H63" s="5"/>
    </row>
    <row r="64">
      <c r="A64" s="1">
        <v>82.0</v>
      </c>
      <c r="B64" s="1" t="s">
        <v>210</v>
      </c>
      <c r="C64" s="1" t="s">
        <v>24</v>
      </c>
      <c r="D64" s="1" t="s">
        <v>211</v>
      </c>
      <c r="E64" s="5"/>
      <c r="F64" s="5"/>
      <c r="G64" s="5"/>
      <c r="H64" s="5"/>
    </row>
    <row r="65">
      <c r="A65" s="1">
        <v>83.0</v>
      </c>
      <c r="B65" s="1" t="s">
        <v>212</v>
      </c>
      <c r="C65" s="1" t="s">
        <v>24</v>
      </c>
      <c r="D65" s="1" t="s">
        <v>213</v>
      </c>
      <c r="E65" s="5"/>
      <c r="F65" s="5"/>
      <c r="G65" s="5"/>
      <c r="H65" s="5"/>
    </row>
    <row r="66">
      <c r="A66" s="1">
        <v>84.0</v>
      </c>
      <c r="B66" s="1" t="s">
        <v>214</v>
      </c>
      <c r="C66" s="1" t="s">
        <v>24</v>
      </c>
      <c r="D66" s="1" t="s">
        <v>215</v>
      </c>
      <c r="E66" s="5"/>
      <c r="F66" s="5"/>
      <c r="G66" s="5"/>
      <c r="H66" s="5"/>
    </row>
    <row r="67">
      <c r="A67" s="1">
        <v>85.0</v>
      </c>
      <c r="B67" s="1" t="s">
        <v>216</v>
      </c>
      <c r="C67" s="1" t="s">
        <v>24</v>
      </c>
      <c r="D67" s="1" t="s">
        <v>217</v>
      </c>
      <c r="E67" s="5"/>
      <c r="F67" s="5"/>
      <c r="G67" s="5"/>
      <c r="H67" s="5"/>
    </row>
    <row r="68">
      <c r="A68" s="1">
        <v>86.0</v>
      </c>
      <c r="B68" s="1" t="s">
        <v>218</v>
      </c>
      <c r="C68" s="1" t="s">
        <v>24</v>
      </c>
      <c r="D68" s="1" t="s">
        <v>219</v>
      </c>
      <c r="E68" s="5"/>
      <c r="F68" s="5"/>
      <c r="G68" s="5"/>
      <c r="H68" s="5"/>
    </row>
    <row r="69">
      <c r="A69" s="1">
        <v>88.0</v>
      </c>
      <c r="B69" s="1" t="s">
        <v>220</v>
      </c>
      <c r="C69" s="1" t="s">
        <v>24</v>
      </c>
      <c r="D69" s="1" t="s">
        <v>221</v>
      </c>
      <c r="E69" s="1" t="s">
        <v>222</v>
      </c>
      <c r="F69" s="1" t="s">
        <v>223</v>
      </c>
      <c r="G69" s="3" t="s">
        <v>224</v>
      </c>
      <c r="H69" s="3"/>
    </row>
    <row r="70">
      <c r="A70" s="1">
        <v>89.0</v>
      </c>
      <c r="B70" s="1" t="s">
        <v>225</v>
      </c>
      <c r="C70" s="1" t="s">
        <v>24</v>
      </c>
      <c r="D70" s="1" t="s">
        <v>226</v>
      </c>
      <c r="E70" s="5"/>
      <c r="F70" s="5"/>
      <c r="G70" s="5"/>
      <c r="H70" s="5"/>
    </row>
    <row r="71">
      <c r="A71" s="1">
        <v>91.0</v>
      </c>
      <c r="B71" s="1" t="s">
        <v>227</v>
      </c>
      <c r="C71" s="1" t="s">
        <v>24</v>
      </c>
      <c r="D71" s="1" t="s">
        <v>228</v>
      </c>
      <c r="E71" s="5"/>
      <c r="F71" s="5"/>
      <c r="G71" s="5"/>
      <c r="H71" s="5"/>
    </row>
    <row r="72">
      <c r="A72" s="1">
        <v>92.0</v>
      </c>
      <c r="B72" s="1" t="s">
        <v>229</v>
      </c>
      <c r="C72" s="1" t="s">
        <v>24</v>
      </c>
      <c r="D72" s="1" t="s">
        <v>230</v>
      </c>
      <c r="E72" s="5"/>
      <c r="F72" s="5"/>
      <c r="G72" s="5"/>
      <c r="H72" s="5"/>
    </row>
    <row r="73">
      <c r="A73" s="1">
        <v>93.0</v>
      </c>
      <c r="B73" s="1" t="s">
        <v>231</v>
      </c>
      <c r="C73" s="1" t="s">
        <v>24</v>
      </c>
      <c r="D73" s="1" t="s">
        <v>232</v>
      </c>
      <c r="E73" s="5"/>
      <c r="F73" s="5"/>
      <c r="G73" s="5"/>
      <c r="H73" s="5"/>
    </row>
    <row r="74">
      <c r="A74" s="1">
        <v>94.0</v>
      </c>
      <c r="B74" s="1" t="s">
        <v>233</v>
      </c>
      <c r="C74" s="1" t="s">
        <v>24</v>
      </c>
      <c r="D74" s="1" t="s">
        <v>234</v>
      </c>
      <c r="E74" s="1" t="s">
        <v>235</v>
      </c>
      <c r="F74" s="2" t="s">
        <v>5</v>
      </c>
      <c r="G74" s="5"/>
      <c r="H74" s="5"/>
    </row>
    <row r="75">
      <c r="A75" s="1">
        <v>95.0</v>
      </c>
      <c r="B75" s="1" t="s">
        <v>236</v>
      </c>
      <c r="C75" s="1" t="s">
        <v>24</v>
      </c>
      <c r="D75" s="1" t="s">
        <v>237</v>
      </c>
      <c r="E75" s="5"/>
      <c r="F75" s="5"/>
      <c r="G75" s="5"/>
      <c r="H75" s="5"/>
    </row>
    <row r="76">
      <c r="A76" s="1">
        <v>96.0</v>
      </c>
      <c r="B76" s="1" t="s">
        <v>238</v>
      </c>
      <c r="C76" s="1" t="s">
        <v>24</v>
      </c>
      <c r="D76" s="1" t="s">
        <v>239</v>
      </c>
      <c r="E76" s="5"/>
      <c r="F76" s="5"/>
      <c r="G76" s="5"/>
      <c r="H76" s="5"/>
    </row>
    <row r="77">
      <c r="A77" s="1">
        <v>97.0</v>
      </c>
      <c r="B77" s="1" t="s">
        <v>240</v>
      </c>
      <c r="C77" s="1" t="s">
        <v>24</v>
      </c>
      <c r="D77" s="1" t="s">
        <v>241</v>
      </c>
      <c r="E77" s="5"/>
      <c r="F77" s="5"/>
      <c r="G77" s="5"/>
      <c r="H77" s="5"/>
    </row>
    <row r="78">
      <c r="A78" s="1">
        <v>98.0</v>
      </c>
      <c r="B78" s="1" t="s">
        <v>242</v>
      </c>
      <c r="C78" s="1" t="s">
        <v>24</v>
      </c>
      <c r="D78" s="1" t="s">
        <v>243</v>
      </c>
      <c r="E78" s="1" t="s">
        <v>244</v>
      </c>
      <c r="F78" s="1" t="s">
        <v>245</v>
      </c>
      <c r="G78" s="1" t="s">
        <v>246</v>
      </c>
      <c r="H78" s="5"/>
    </row>
    <row r="79">
      <c r="A79" s="1">
        <v>99.0</v>
      </c>
      <c r="B79" s="1" t="s">
        <v>247</v>
      </c>
      <c r="C79" s="1" t="s">
        <v>24</v>
      </c>
      <c r="D79" s="1" t="s">
        <v>248</v>
      </c>
      <c r="E79" s="5"/>
      <c r="F79" s="5"/>
      <c r="G79" s="5"/>
      <c r="H79" s="5"/>
    </row>
    <row r="80">
      <c r="A80" s="1">
        <v>100.0</v>
      </c>
      <c r="B80" s="1" t="s">
        <v>249</v>
      </c>
      <c r="C80" s="1" t="s">
        <v>24</v>
      </c>
      <c r="D80" s="1" t="s">
        <v>250</v>
      </c>
      <c r="E80" s="1" t="s">
        <v>251</v>
      </c>
      <c r="F80" s="3" t="s">
        <v>252</v>
      </c>
      <c r="G80" s="5"/>
      <c r="H80" s="5"/>
    </row>
    <row r="81">
      <c r="A81" s="1">
        <v>101.0</v>
      </c>
      <c r="B81" s="1" t="s">
        <v>253</v>
      </c>
      <c r="C81" s="1" t="s">
        <v>24</v>
      </c>
      <c r="D81" s="1" t="s">
        <v>254</v>
      </c>
      <c r="E81" s="5"/>
      <c r="F81" s="5"/>
      <c r="G81" s="5"/>
      <c r="H81" s="5"/>
    </row>
    <row r="82">
      <c r="A82" s="1">
        <v>102.0</v>
      </c>
      <c r="B82" s="1" t="s">
        <v>255</v>
      </c>
      <c r="C82" s="1" t="s">
        <v>24</v>
      </c>
      <c r="D82" s="1" t="s">
        <v>256</v>
      </c>
      <c r="E82" s="5"/>
      <c r="F82" s="5"/>
      <c r="G82" s="5"/>
      <c r="H82" s="5"/>
    </row>
    <row r="83">
      <c r="A83" s="1">
        <v>104.0</v>
      </c>
      <c r="B83" s="1" t="s">
        <v>257</v>
      </c>
      <c r="C83" s="1" t="s">
        <v>24</v>
      </c>
      <c r="D83" s="1" t="s">
        <v>258</v>
      </c>
      <c r="E83" s="5"/>
      <c r="F83" s="5"/>
      <c r="G83" s="5"/>
      <c r="H83" s="5"/>
    </row>
    <row r="84">
      <c r="A84" s="1">
        <v>105.0</v>
      </c>
      <c r="B84" s="1" t="s">
        <v>259</v>
      </c>
      <c r="C84" s="1" t="s">
        <v>24</v>
      </c>
      <c r="D84" s="1" t="s">
        <v>260</v>
      </c>
      <c r="E84" s="5"/>
      <c r="F84" s="5"/>
      <c r="G84" s="5"/>
      <c r="H84" s="5"/>
    </row>
    <row r="85">
      <c r="A85" s="1">
        <v>106.0</v>
      </c>
      <c r="B85" s="1" t="s">
        <v>261</v>
      </c>
      <c r="C85" s="1" t="s">
        <v>24</v>
      </c>
      <c r="D85" s="1" t="s">
        <v>262</v>
      </c>
      <c r="E85" s="5"/>
      <c r="F85" s="5"/>
      <c r="G85" s="5"/>
      <c r="H85" s="5"/>
    </row>
    <row r="86">
      <c r="A86" s="1">
        <v>107.0</v>
      </c>
      <c r="B86" s="1" t="s">
        <v>263</v>
      </c>
      <c r="C86" s="1" t="s">
        <v>24</v>
      </c>
      <c r="D86" s="1" t="s">
        <v>264</v>
      </c>
      <c r="E86" s="5"/>
      <c r="F86" s="5"/>
      <c r="G86" s="5"/>
      <c r="H86" s="5"/>
    </row>
    <row r="87">
      <c r="A87" s="1">
        <v>109.0</v>
      </c>
      <c r="B87" s="1" t="s">
        <v>265</v>
      </c>
      <c r="C87" s="1" t="s">
        <v>24</v>
      </c>
      <c r="D87" s="1" t="s">
        <v>266</v>
      </c>
      <c r="E87" s="5"/>
      <c r="F87" s="5"/>
      <c r="G87" s="5"/>
      <c r="H87" s="5"/>
    </row>
    <row r="88">
      <c r="A88" s="1">
        <v>110.0</v>
      </c>
      <c r="B88" s="1" t="s">
        <v>267</v>
      </c>
      <c r="C88" s="1" t="s">
        <v>24</v>
      </c>
      <c r="D88" s="1" t="s">
        <v>268</v>
      </c>
      <c r="E88" s="5"/>
      <c r="F88" s="5"/>
      <c r="G88" s="5"/>
      <c r="H88" s="5"/>
    </row>
    <row r="89">
      <c r="A89" s="1">
        <v>111.0</v>
      </c>
      <c r="B89" s="1" t="s">
        <v>269</v>
      </c>
      <c r="C89" s="1" t="s">
        <v>24</v>
      </c>
      <c r="D89" s="1" t="s">
        <v>270</v>
      </c>
      <c r="E89" s="5"/>
      <c r="F89" s="5"/>
      <c r="G89" s="5"/>
      <c r="H89" s="5"/>
    </row>
    <row r="90">
      <c r="A90" s="1">
        <v>113.0</v>
      </c>
      <c r="B90" s="1" t="s">
        <v>271</v>
      </c>
      <c r="C90" s="1" t="s">
        <v>24</v>
      </c>
      <c r="D90" s="1" t="s">
        <v>272</v>
      </c>
      <c r="E90" s="1" t="s">
        <v>273</v>
      </c>
      <c r="F90" s="1" t="s">
        <v>274</v>
      </c>
      <c r="G90" s="1" t="s">
        <v>275</v>
      </c>
      <c r="H90" s="1"/>
    </row>
    <row r="91">
      <c r="A91" s="1">
        <v>114.0</v>
      </c>
      <c r="B91" s="1" t="s">
        <v>276</v>
      </c>
      <c r="C91" s="1" t="s">
        <v>24</v>
      </c>
      <c r="D91" s="1" t="s">
        <v>277</v>
      </c>
      <c r="E91" s="5"/>
      <c r="F91" s="5"/>
      <c r="G91" s="5"/>
      <c r="H91" s="5"/>
    </row>
    <row r="92">
      <c r="A92" s="1">
        <v>115.0</v>
      </c>
      <c r="B92" s="1" t="s">
        <v>278</v>
      </c>
      <c r="C92" s="1" t="s">
        <v>24</v>
      </c>
      <c r="D92" s="1" t="s">
        <v>279</v>
      </c>
      <c r="E92" s="1" t="s">
        <v>280</v>
      </c>
      <c r="F92" s="2" t="str">
        <f>HYPERLINK("https://docs.google.com/document/d/1rF0-OFRqzzLi3oUlidV0kJNrsuBIMlrDBhP76Jjfm18/","Пути решения")</f>
        <v>Пути решения</v>
      </c>
      <c r="G92" s="5"/>
      <c r="H92" s="5"/>
    </row>
    <row r="93">
      <c r="A93" s="1">
        <v>116.0</v>
      </c>
      <c r="B93" s="1" t="s">
        <v>281</v>
      </c>
      <c r="C93" s="1" t="s">
        <v>24</v>
      </c>
      <c r="D93" s="1" t="s">
        <v>282</v>
      </c>
      <c r="E93" s="1" t="s">
        <v>283</v>
      </c>
      <c r="F93" s="2" t="str">
        <f>HYPERLINK("https://docs.google.com/document/d/1HSYwclk0U-vhDqe2FJMTaCd34p12TEVheAqGM3LVKIc/edit#bookmark=id.vacy5xpytt2e","Выполните Техобнуление в Тесте Драйвера с этого места в инструкции")</f>
        <v>Выполните Техобнуление в Тесте Драйвера с этого места в инструкции</v>
      </c>
      <c r="G93" s="2" t="str">
        <f>HYPERLINK("https://docs.google.com/document/d/13qN_v8m-5GITArpBYIGHzMVcK8wqZMGNKAXd-eWgcZI/","Если ошибка постоянная")</f>
        <v>Если ошибка постоянная</v>
      </c>
      <c r="H93" s="4"/>
    </row>
    <row r="94">
      <c r="A94" s="1">
        <v>117.0</v>
      </c>
      <c r="B94" s="1" t="s">
        <v>284</v>
      </c>
      <c r="C94" s="1" t="s">
        <v>24</v>
      </c>
      <c r="D94" s="1" t="s">
        <v>285</v>
      </c>
      <c r="E94" s="5"/>
      <c r="F94" s="5"/>
      <c r="G94" s="5"/>
      <c r="H94" s="5"/>
    </row>
    <row r="95">
      <c r="A95" s="1">
        <v>119.0</v>
      </c>
      <c r="B95" s="1" t="s">
        <v>286</v>
      </c>
      <c r="C95" s="1" t="s">
        <v>24</v>
      </c>
      <c r="D95" s="1" t="s">
        <v>287</v>
      </c>
      <c r="E95" s="1" t="s">
        <v>288</v>
      </c>
      <c r="F95" s="1" t="s">
        <v>289</v>
      </c>
      <c r="G95" s="2" t="s">
        <v>290</v>
      </c>
      <c r="H95" s="1" t="s">
        <v>291</v>
      </c>
    </row>
    <row r="96">
      <c r="A96" s="1">
        <v>120.0</v>
      </c>
      <c r="B96" s="1" t="s">
        <v>292</v>
      </c>
      <c r="C96" s="1" t="s">
        <v>24</v>
      </c>
      <c r="D96" s="1" t="s">
        <v>293</v>
      </c>
      <c r="E96" s="5"/>
      <c r="F96" s="2" t="str">
        <f t="shared" ref="F96:F97" si="1">HYPERLINK("https://docs.google.com/document/d/1HSYwclk0U-vhDqe2FJMTaCd34p12TEVheAqGM3LVKIc/edit#bookmark=id.vacy5xpytt2e","Выполните Техобнуление в Тесте Драйвера с этого места в инструкции")</f>
        <v>Выполните Техобнуление в Тесте Драйвера с этого места в инструкции</v>
      </c>
      <c r="G96" s="5"/>
      <c r="H96" s="5"/>
    </row>
    <row r="97">
      <c r="A97" s="1">
        <v>121.0</v>
      </c>
      <c r="B97" s="1" t="s">
        <v>294</v>
      </c>
      <c r="C97" s="1" t="s">
        <v>24</v>
      </c>
      <c r="D97" s="1" t="s">
        <v>295</v>
      </c>
      <c r="E97" s="1" t="s">
        <v>296</v>
      </c>
      <c r="F97" s="2" t="str">
        <f t="shared" si="1"/>
        <v>Выполните Техобнуление в Тесте Драйвера с этого места в инструкции</v>
      </c>
      <c r="G97" s="2" t="str">
        <f>HYPERLINK("https://docs.google.com/document/d/13qN_v8m-5GITArpBYIGHzMVcK8wqZMGNKAXd-eWgcZI/","Если ошибка постоянная")</f>
        <v>Если ошибка постоянная</v>
      </c>
      <c r="H97" s="4"/>
    </row>
    <row r="98">
      <c r="A98" s="1">
        <v>122.0</v>
      </c>
      <c r="B98" s="1" t="s">
        <v>297</v>
      </c>
      <c r="C98" s="1" t="s">
        <v>24</v>
      </c>
      <c r="D98" s="1" t="s">
        <v>298</v>
      </c>
      <c r="E98" s="1" t="s">
        <v>299</v>
      </c>
      <c r="F98" s="2" t="str">
        <f>HYPERLINK("https://docs.google.com/document/d/1aQdns9aX2YoQagtCtMxi4YCoxao0MKqg05gjpy2qLHo/","Пути решения")</f>
        <v>Пути решения</v>
      </c>
      <c r="G98" s="5"/>
      <c r="H98" s="5"/>
    </row>
    <row r="99">
      <c r="A99" s="1">
        <v>123.0</v>
      </c>
      <c r="B99" s="1" t="s">
        <v>300</v>
      </c>
      <c r="C99" s="1" t="s">
        <v>24</v>
      </c>
      <c r="D99" s="1" t="s">
        <v>301</v>
      </c>
      <c r="E99" s="1" t="s">
        <v>302</v>
      </c>
      <c r="F99" s="1" t="s">
        <v>303</v>
      </c>
      <c r="G99" s="1" t="s">
        <v>304</v>
      </c>
      <c r="H99" s="5"/>
    </row>
    <row r="100">
      <c r="A100" s="1">
        <v>124.0</v>
      </c>
      <c r="B100" s="1" t="s">
        <v>305</v>
      </c>
      <c r="C100" s="1" t="s">
        <v>24</v>
      </c>
      <c r="D100" s="1" t="s">
        <v>306</v>
      </c>
      <c r="E100" s="5"/>
      <c r="F100" s="5"/>
      <c r="G100" s="5"/>
      <c r="H100" s="5"/>
    </row>
    <row r="101">
      <c r="A101" s="1">
        <v>125.0</v>
      </c>
      <c r="B101" s="1" t="s">
        <v>307</v>
      </c>
      <c r="C101" s="1" t="s">
        <v>24</v>
      </c>
      <c r="D101" s="1" t="s">
        <v>308</v>
      </c>
      <c r="E101" s="5"/>
      <c r="F101" s="5"/>
      <c r="G101" s="5"/>
      <c r="H101" s="5"/>
    </row>
    <row r="102">
      <c r="A102" s="1">
        <v>126.0</v>
      </c>
      <c r="B102" s="1" t="s">
        <v>309</v>
      </c>
      <c r="C102" s="1" t="s">
        <v>24</v>
      </c>
      <c r="D102" s="1" t="s">
        <v>310</v>
      </c>
      <c r="E102" s="1" t="s">
        <v>311</v>
      </c>
      <c r="F102" s="2" t="s">
        <v>312</v>
      </c>
      <c r="G102" s="5"/>
      <c r="H102" s="5"/>
    </row>
    <row r="103">
      <c r="A103" s="1">
        <v>127.0</v>
      </c>
      <c r="B103" s="1" t="s">
        <v>313</v>
      </c>
      <c r="C103" s="1" t="s">
        <v>24</v>
      </c>
      <c r="D103" s="1" t="s">
        <v>314</v>
      </c>
      <c r="E103" s="5"/>
      <c r="F103" s="5"/>
      <c r="G103" s="5"/>
      <c r="H103" s="5"/>
    </row>
    <row r="104">
      <c r="A104" s="1">
        <v>132.0</v>
      </c>
      <c r="B104" s="1" t="s">
        <v>315</v>
      </c>
      <c r="C104" s="1" t="s">
        <v>24</v>
      </c>
      <c r="D104" s="1" t="s">
        <v>316</v>
      </c>
      <c r="E104" s="5"/>
      <c r="F104" s="5"/>
      <c r="G104" s="5"/>
      <c r="H104" s="5"/>
    </row>
    <row r="105">
      <c r="A105" s="1">
        <v>133.0</v>
      </c>
      <c r="B105" s="1" t="s">
        <v>317</v>
      </c>
      <c r="C105" s="1" t="s">
        <v>24</v>
      </c>
      <c r="D105" s="1" t="s">
        <v>318</v>
      </c>
      <c r="E105" s="5"/>
      <c r="F105" s="5"/>
      <c r="G105" s="5"/>
      <c r="H105" s="5"/>
    </row>
    <row r="106">
      <c r="A106" s="1">
        <v>134.0</v>
      </c>
      <c r="B106" s="1" t="s">
        <v>319</v>
      </c>
      <c r="C106" s="1" t="s">
        <v>24</v>
      </c>
      <c r="D106" s="1" t="s">
        <v>320</v>
      </c>
      <c r="E106" s="5"/>
      <c r="F106" s="5"/>
      <c r="G106" s="5"/>
      <c r="H106" s="5"/>
    </row>
    <row r="107">
      <c r="A107" s="1">
        <v>135.0</v>
      </c>
      <c r="B107" s="1" t="s">
        <v>321</v>
      </c>
      <c r="C107" s="1" t="s">
        <v>24</v>
      </c>
      <c r="D107" s="1" t="s">
        <v>322</v>
      </c>
      <c r="E107" s="5"/>
      <c r="F107" s="5"/>
      <c r="G107" s="5"/>
      <c r="H107" s="5"/>
    </row>
    <row r="108">
      <c r="A108" s="1">
        <v>136.0</v>
      </c>
      <c r="B108" s="1" t="s">
        <v>323</v>
      </c>
      <c r="C108" s="1" t="s">
        <v>24</v>
      </c>
      <c r="D108" s="1" t="s">
        <v>324</v>
      </c>
      <c r="E108" s="5"/>
      <c r="F108" s="5"/>
      <c r="G108" s="5"/>
      <c r="H108" s="5"/>
    </row>
    <row r="109">
      <c r="A109" s="1">
        <v>137.0</v>
      </c>
      <c r="B109" s="1" t="s">
        <v>325</v>
      </c>
      <c r="C109" s="1" t="s">
        <v>24</v>
      </c>
      <c r="D109" s="1" t="s">
        <v>326</v>
      </c>
      <c r="E109" s="5"/>
      <c r="F109" s="5"/>
      <c r="G109" s="5"/>
      <c r="H109" s="5"/>
    </row>
    <row r="110">
      <c r="A110" s="1">
        <v>144.0</v>
      </c>
      <c r="B110" s="1" t="s">
        <v>327</v>
      </c>
      <c r="C110" s="1" t="s">
        <v>24</v>
      </c>
      <c r="D110" s="1" t="s">
        <v>328</v>
      </c>
      <c r="E110" s="1" t="s">
        <v>329</v>
      </c>
      <c r="F110" s="5"/>
      <c r="G110" s="5"/>
      <c r="H110" s="5"/>
    </row>
    <row r="111">
      <c r="A111" s="1">
        <v>145.0</v>
      </c>
      <c r="B111" s="1" t="s">
        <v>330</v>
      </c>
      <c r="C111" s="1" t="s">
        <v>24</v>
      </c>
      <c r="D111" s="1" t="s">
        <v>331</v>
      </c>
      <c r="E111" s="5"/>
      <c r="F111" s="5"/>
      <c r="G111" s="5"/>
      <c r="H111" s="5"/>
    </row>
    <row r="112">
      <c r="A112" s="1">
        <v>146.0</v>
      </c>
      <c r="B112" s="1" t="s">
        <v>332</v>
      </c>
      <c r="C112" s="1" t="s">
        <v>24</v>
      </c>
      <c r="D112" s="1" t="s">
        <v>333</v>
      </c>
      <c r="E112" s="5"/>
      <c r="F112" s="5"/>
      <c r="G112" s="5"/>
      <c r="H112" s="5"/>
    </row>
    <row r="113">
      <c r="A113" s="1">
        <v>147.0</v>
      </c>
      <c r="B113" s="1" t="s">
        <v>334</v>
      </c>
      <c r="C113" s="1" t="s">
        <v>24</v>
      </c>
      <c r="D113" s="1" t="s">
        <v>335</v>
      </c>
      <c r="E113" s="5"/>
      <c r="F113" s="5"/>
      <c r="G113" s="5"/>
      <c r="H113" s="5"/>
    </row>
    <row r="114">
      <c r="A114" s="1">
        <v>148.0</v>
      </c>
      <c r="B114" s="1" t="s">
        <v>336</v>
      </c>
      <c r="C114" s="1" t="s">
        <v>24</v>
      </c>
      <c r="D114" s="1" t="s">
        <v>337</v>
      </c>
      <c r="E114" s="5"/>
      <c r="F114" s="5"/>
      <c r="G114" s="5"/>
      <c r="H114" s="5"/>
    </row>
    <row r="115">
      <c r="A115" s="1">
        <v>160.0</v>
      </c>
      <c r="B115" s="1" t="s">
        <v>338</v>
      </c>
      <c r="C115" s="1" t="s">
        <v>24</v>
      </c>
      <c r="D115" s="1" t="s">
        <v>339</v>
      </c>
      <c r="E115" s="1" t="s">
        <v>340</v>
      </c>
      <c r="F115" s="1" t="s">
        <v>341</v>
      </c>
      <c r="G115" s="5"/>
      <c r="H115" s="1" t="s">
        <v>342</v>
      </c>
    </row>
    <row r="116">
      <c r="A116" s="1">
        <v>161.0</v>
      </c>
      <c r="B116" s="1" t="s">
        <v>343</v>
      </c>
      <c r="C116" s="1" t="s">
        <v>29</v>
      </c>
      <c r="D116" s="1" t="s">
        <v>344</v>
      </c>
      <c r="E116" s="1" t="s">
        <v>345</v>
      </c>
      <c r="F116" s="2" t="s">
        <v>131</v>
      </c>
      <c r="G116" s="5"/>
      <c r="H116" s="1" t="s">
        <v>346</v>
      </c>
    </row>
    <row r="117">
      <c r="A117" s="1">
        <v>162.0</v>
      </c>
      <c r="B117" s="1" t="s">
        <v>347</v>
      </c>
      <c r="C117" s="1" t="s">
        <v>29</v>
      </c>
      <c r="D117" s="1" t="s">
        <v>348</v>
      </c>
      <c r="E117" s="1" t="s">
        <v>349</v>
      </c>
      <c r="F117" s="1" t="s">
        <v>350</v>
      </c>
      <c r="G117" s="3" t="s">
        <v>351</v>
      </c>
      <c r="H117" s="1" t="s">
        <v>352</v>
      </c>
    </row>
    <row r="118">
      <c r="A118" s="1">
        <v>163.0</v>
      </c>
      <c r="B118" s="1"/>
      <c r="C118" s="1"/>
      <c r="D118" s="1" t="s">
        <v>353</v>
      </c>
      <c r="E118" s="1" t="s">
        <v>354</v>
      </c>
      <c r="F118" s="1" t="s">
        <v>355</v>
      </c>
      <c r="G118" s="3"/>
      <c r="H118" s="1" t="s">
        <v>356</v>
      </c>
    </row>
    <row r="119">
      <c r="A119" s="1">
        <v>192.0</v>
      </c>
      <c r="B119" s="1" t="s">
        <v>357</v>
      </c>
      <c r="C119" s="1" t="s">
        <v>24</v>
      </c>
      <c r="D119" s="1" t="s">
        <v>358</v>
      </c>
      <c r="E119" s="5"/>
      <c r="F119" s="5"/>
      <c r="G119" s="5"/>
      <c r="H119" s="5"/>
    </row>
    <row r="120">
      <c r="A120" s="1">
        <v>194.0</v>
      </c>
      <c r="B120" s="1" t="s">
        <v>359</v>
      </c>
      <c r="C120" s="1" t="s">
        <v>24</v>
      </c>
      <c r="D120" s="1" t="s">
        <v>360</v>
      </c>
      <c r="E120" s="5"/>
      <c r="F120" s="5"/>
      <c r="G120" s="5"/>
      <c r="H120" s="5"/>
    </row>
    <row r="121">
      <c r="A121" s="1">
        <v>196.0</v>
      </c>
      <c r="B121" s="1" t="s">
        <v>361</v>
      </c>
      <c r="C121" s="1" t="s">
        <v>24</v>
      </c>
      <c r="D121" s="1" t="s">
        <v>362</v>
      </c>
      <c r="E121" s="5"/>
      <c r="F121" s="5"/>
      <c r="G121" s="5"/>
      <c r="H121" s="5"/>
    </row>
    <row r="122">
      <c r="A122" s="1">
        <v>199.0</v>
      </c>
      <c r="B122" s="1" t="s">
        <v>363</v>
      </c>
      <c r="C122" s="1" t="s">
        <v>24</v>
      </c>
      <c r="D122" s="1" t="s">
        <v>364</v>
      </c>
      <c r="E122" s="5"/>
      <c r="F122" s="5"/>
      <c r="G122" s="5"/>
      <c r="H122" s="5"/>
    </row>
    <row r="123">
      <c r="A123" s="1">
        <v>200.0</v>
      </c>
      <c r="B123" s="1" t="s">
        <v>365</v>
      </c>
      <c r="C123" s="1" t="s">
        <v>24</v>
      </c>
      <c r="D123" s="1" t="s">
        <v>366</v>
      </c>
      <c r="E123" s="5"/>
      <c r="F123" s="5"/>
      <c r="G123" s="5"/>
      <c r="H123" s="5"/>
    </row>
    <row r="124">
      <c r="A124" s="1">
        <v>209.0</v>
      </c>
      <c r="B124" s="1" t="s">
        <v>367</v>
      </c>
      <c r="C124" s="1" t="s">
        <v>24</v>
      </c>
      <c r="D124" s="1" t="s">
        <v>368</v>
      </c>
      <c r="E124" s="1" t="s">
        <v>369</v>
      </c>
      <c r="F124" s="5"/>
      <c r="G124" s="5"/>
      <c r="H124" s="1" t="s">
        <v>370</v>
      </c>
    </row>
    <row r="125">
      <c r="A125" s="1">
        <v>210.0</v>
      </c>
      <c r="B125" s="1" t="s">
        <v>371</v>
      </c>
      <c r="C125" s="1" t="s">
        <v>24</v>
      </c>
      <c r="D125" s="1" t="s">
        <v>372</v>
      </c>
      <c r="E125" s="5"/>
      <c r="G125" s="5"/>
      <c r="H125" s="5"/>
    </row>
    <row r="126">
      <c r="A126" s="1">
        <v>211.0</v>
      </c>
      <c r="B126" s="1" t="s">
        <v>373</v>
      </c>
      <c r="C126" s="1" t="s">
        <v>24</v>
      </c>
      <c r="D126" s="1" t="s">
        <v>374</v>
      </c>
      <c r="E126" s="4" t="s">
        <v>375</v>
      </c>
      <c r="F126" s="2" t="s">
        <v>376</v>
      </c>
      <c r="G126" s="4"/>
    </row>
    <row r="127">
      <c r="A127" s="1">
        <v>213.0</v>
      </c>
      <c r="B127" s="1" t="s">
        <v>377</v>
      </c>
      <c r="C127" s="1" t="s">
        <v>24</v>
      </c>
      <c r="D127" s="1" t="s">
        <v>378</v>
      </c>
      <c r="E127" s="4" t="s">
        <v>379</v>
      </c>
      <c r="F127" s="4" t="s">
        <v>380</v>
      </c>
      <c r="G127" s="1" t="s">
        <v>381</v>
      </c>
      <c r="H127" s="1"/>
    </row>
    <row r="128">
      <c r="A128" s="1">
        <v>214.0</v>
      </c>
      <c r="B128" s="1" t="s">
        <v>382</v>
      </c>
      <c r="C128" s="1" t="s">
        <v>24</v>
      </c>
      <c r="D128" s="1" t="s">
        <v>383</v>
      </c>
      <c r="E128" s="4" t="s">
        <v>384</v>
      </c>
      <c r="F128" s="4" t="s">
        <v>385</v>
      </c>
      <c r="G128" s="1" t="s">
        <v>386</v>
      </c>
      <c r="H128" s="1"/>
    </row>
    <row r="129">
      <c r="A129" s="1">
        <v>215.0</v>
      </c>
      <c r="B129" s="1" t="s">
        <v>387</v>
      </c>
      <c r="C129" s="1" t="s">
        <v>24</v>
      </c>
      <c r="D129" s="1" t="s">
        <v>388</v>
      </c>
      <c r="E129" s="4" t="s">
        <v>389</v>
      </c>
      <c r="F129" s="4"/>
      <c r="G129" s="1"/>
      <c r="H129" s="1"/>
    </row>
  </sheetData>
  <mergeCells count="12">
    <mergeCell ref="F10:G10"/>
    <mergeCell ref="F15:G15"/>
    <mergeCell ref="F17:G17"/>
    <mergeCell ref="F18:G18"/>
    <mergeCell ref="F19:G19"/>
    <mergeCell ref="F1:G1"/>
    <mergeCell ref="A2:C2"/>
    <mergeCell ref="F2:G2"/>
    <mergeCell ref="F3:G3"/>
    <mergeCell ref="F5:G5"/>
    <mergeCell ref="F8:G8"/>
    <mergeCell ref="F9:G9"/>
  </mergeCells>
  <hyperlinks>
    <hyperlink r:id="rId1" ref="F2"/>
    <hyperlink r:id="rId2" ref="G4"/>
    <hyperlink r:id="rId3" ref="F5"/>
    <hyperlink r:id="rId4" ref="F19"/>
    <hyperlink r:id="rId5" location="block_96" ref="G21"/>
    <hyperlink r:id="rId6" ref="G22"/>
    <hyperlink r:id="rId7" ref="F24"/>
    <hyperlink r:id="rId8" ref="G34"/>
    <hyperlink r:id="rId9" ref="F35"/>
    <hyperlink r:id="rId10" ref="F37"/>
    <hyperlink r:id="rId11" ref="F38"/>
    <hyperlink r:id="rId12" ref="F39"/>
    <hyperlink r:id="rId13" location="7o4t" ref="F46"/>
    <hyperlink r:id="rId14" ref="F51"/>
    <hyperlink r:id="rId15" ref="F52"/>
    <hyperlink r:id="rId16" ref="F57"/>
    <hyperlink r:id="rId17" ref="F61"/>
    <hyperlink r:id="rId18" ref="F62"/>
    <hyperlink r:id="rId19" ref="G69"/>
    <hyperlink r:id="rId20" ref="F74"/>
    <hyperlink r:id="rId21" location="bookmark=id.6o5pthk63jvx" ref="F80"/>
    <hyperlink r:id="rId22" location="vh38" ref="G95"/>
    <hyperlink r:id="rId23" ref="F102"/>
    <hyperlink r:id="rId24" ref="F116"/>
    <hyperlink r:id="rId25" ref="G117"/>
    <hyperlink r:id="rId26" ref="F126"/>
  </hyperlinks>
  <drawing r:id="rId27"/>
</worksheet>
</file>